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4.1 доходы" sheetId="1" r:id="rId1"/>
  </sheets>
  <definedNames>
    <definedName name="_xlnm._FilterDatabase" localSheetId="0" hidden="1">'4.1 доходы'!$A$9:$D$95</definedName>
    <definedName name="_xlnm.Print_Area" localSheetId="0">'4.1 доходы'!$A$1:$D$95</definedName>
  </definedNames>
  <calcPr calcId="145621"/>
</workbook>
</file>

<file path=xl/calcChain.xml><?xml version="1.0" encoding="utf-8"?>
<calcChain xmlns="http://schemas.openxmlformats.org/spreadsheetml/2006/main">
  <c r="D94" i="1" l="1"/>
  <c r="C94" i="1"/>
  <c r="D86" i="1"/>
  <c r="C86" i="1"/>
  <c r="D79" i="1"/>
  <c r="C79" i="1"/>
  <c r="D77" i="1"/>
  <c r="C77" i="1"/>
  <c r="D76" i="1"/>
  <c r="C76" i="1"/>
  <c r="D75" i="1"/>
  <c r="C75" i="1"/>
  <c r="D61" i="1"/>
  <c r="C61" i="1"/>
  <c r="D60" i="1"/>
  <c r="C60" i="1"/>
  <c r="D58" i="1"/>
  <c r="C58" i="1"/>
  <c r="D57" i="1"/>
  <c r="C57" i="1"/>
  <c r="D51" i="1"/>
  <c r="C51" i="1"/>
  <c r="D50" i="1"/>
  <c r="C50" i="1"/>
  <c r="D48" i="1"/>
  <c r="C48" i="1"/>
  <c r="D46" i="1"/>
  <c r="C46" i="1"/>
  <c r="D42" i="1"/>
  <c r="C42" i="1"/>
  <c r="D41" i="1"/>
  <c r="C41" i="1"/>
  <c r="D40" i="1"/>
  <c r="C40" i="1"/>
  <c r="D37" i="1"/>
  <c r="C37" i="1"/>
  <c r="D34" i="1"/>
  <c r="C34" i="1"/>
  <c r="D32" i="1"/>
  <c r="C32" i="1"/>
  <c r="D31" i="1"/>
  <c r="C31" i="1"/>
  <c r="D29" i="1"/>
  <c r="C29" i="1"/>
  <c r="D26" i="1"/>
  <c r="C26" i="1"/>
  <c r="D23" i="1"/>
  <c r="C23" i="1"/>
  <c r="D22" i="1"/>
  <c r="C22" i="1"/>
  <c r="D18" i="1"/>
  <c r="C18" i="1"/>
  <c r="D13" i="1"/>
  <c r="D12" i="1" s="1"/>
  <c r="D11" i="1" s="1"/>
  <c r="D10" i="1" s="1"/>
  <c r="D95" i="1" s="1"/>
  <c r="C13" i="1"/>
  <c r="C12" i="1" s="1"/>
  <c r="C11" i="1" s="1"/>
  <c r="C10" i="1" s="1"/>
  <c r="C95" i="1" s="1"/>
</calcChain>
</file>

<file path=xl/sharedStrings.xml><?xml version="1.0" encoding="utf-8"?>
<sst xmlns="http://schemas.openxmlformats.org/spreadsheetml/2006/main" count="180" uniqueCount="178">
  <si>
    <t>от _____________ № ______</t>
  </si>
  <si>
    <t>Объем поступлений доходов  бюджета ЗАТО г. Североморск на плановый период 2021 и 2022 годов</t>
  </si>
  <si>
    <t>рублей</t>
  </si>
  <si>
    <t>Наименование</t>
  </si>
  <si>
    <t>Код бюджетной классификации Российской Федерации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</si>
  <si>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</si>
  <si>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</si>
  <si>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</si>
  <si>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</si>
  <si>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</si>
  <si>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</si>
  <si>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</si>
  <si>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 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</si>
  <si>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</si>
  <si>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 осуществления деятельности физическими лицами,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</si>
  <si>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</si>
  <si>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</si>
  <si>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</si>
  <si>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 деятельность по найму у физических лиц на основании патента в соответствии со статьей 227.1 Налогового  кодекса Российской Федерации</t>
  </si>
  <si>
    <t xml:space="preserve">000 1 01 02040 01 0000 110                    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</si>
  <si>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</si>
  <si>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</si>
  <si>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</si>
  <si>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</si>
  <si>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</si>
  <si>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</si>
  <si>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</si>
  <si>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</si>
  <si>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</si>
  <si>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</si>
  <si>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</si>
  <si>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</si>
  <si>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</si>
  <si>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</si>
  <si>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</si>
  <si>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</si>
  <si>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</si>
  <si>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</si>
  <si>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</si>
  <si>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</si>
  <si>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</si>
  <si>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</si>
  <si>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</si>
  <si>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</si>
  <si>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 xml:space="preserve">000 1 05 04010 02 0000 110  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</si>
  <si>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</si>
  <si>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</si>
  <si>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</si>
  <si>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</si>
  <si>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 физических 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</si>
  <si>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</si>
  <si>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</si>
  <si>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</si>
  <si>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</si>
  <si>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</si>
  <si>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</si>
  <si>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</si>
  <si>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</si>
  <si>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</si>
  <si>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</si>
  <si>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</si>
  <si>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</si>
  <si>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</si>
  <si>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</si>
  <si>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</si>
  <si>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</si>
  <si>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</si>
  <si>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</si>
  <si>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</si>
  <si>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</si>
  <si>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</si>
  <si>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</si>
  <si>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
 имущества муниципальных  бюджетных  и автономных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</si>
  <si>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</si>
  <si>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</si>
  <si>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</si>
  <si>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</si>
  <si>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</si>
  <si>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</si>
  <si>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</si>
  <si>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</si>
  <si>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</si>
  <si>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</si>
  <si>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</si>
  <si>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</si>
  <si>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</si>
  <si>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</si>
  <si>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</si>
  <si>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</si>
  <si>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</si>
  <si>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</si>
  <si>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</si>
  <si>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</si>
  <si>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</si>
  <si>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</si>
  <si>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</si>
  <si>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</si>
  <si>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</si>
  <si>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</si>
  <si>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</si>
  <si>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бюджета городских округов</t>
  </si>
  <si>
    <t>000 1 13 02994 04 0000 130</t>
  </si>
  <si>
    <t>-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</si>
  <si>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</si>
  <si>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</si>
  <si>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</si>
  <si>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</si>
  <si>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</si>
  <si>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</si>
  <si>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</si>
  <si>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</si>
  <si>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законодательства о налогах и сборах, предусмотренные  статьями  116,  118, 119.1, пунктами 1 и 2 статьи  120, статьями 125, 126, 128, 129, 129.1, 132, 133, 134, 135, 135.1 Налогового кодекса Российской Федерации, а также штрафы, взыскание которых  осуществляется  на основании ранее действовавшей статьи 117 Налогового кодекса Российской Федерации</t>
  </si>
  <si>
    <t xml:space="preserve"> 000 1 16 03010 01 0000 140 </t>
  </si>
  <si>
    <t>Денежные  взыскания  (штрафы)   за  административные  правонарушения   в области   налогов   и   сборов, предусмотренные  Кодексом  Российской Федерации   об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</si>
  <si>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</si>
  <si>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применении контрольно-кассовой   техники   при осуществлении наличных денежных расчетов и (или)  расчетов  с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</si>
  <si>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</si>
  <si>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</si>
  <si>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</si>
  <si>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</si>
  <si>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</si>
  <si>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</si>
  <si>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</si>
  <si>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 в сфере защиты прав потребителей
</t>
  </si>
  <si>
    <t xml:space="preserve">000 1 16 28000 01 0000 140 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</si>
  <si>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</si>
  <si>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</si>
  <si>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</si>
  <si>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</si>
  <si>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</si>
  <si>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</si>
  <si>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 возмещение ущерба, зачисляемые в бюджеты городских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</si>
  <si>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</si>
  <si>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</si>
  <si>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</si>
  <si>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</si>
  <si>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</si>
  <si>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</si>
  <si>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</si>
  <si>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округов, связанные с особым режимом безопасного функционирования  закрытых административно-территориальных образований</t>
  </si>
  <si>
    <t xml:space="preserve">000 2 02 15010 04 0000 150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</si>
  <si>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</si>
  <si>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</si>
  <si>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</si>
  <si>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</si>
  <si>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</si>
  <si>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</si>
  <si>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</si>
  <si>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</si>
  <si>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</si>
  <si>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</si>
  <si>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</si>
  <si>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</si>
  <si>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</si>
  <si>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</si>
  <si>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</si>
  <si>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</si>
  <si>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</si>
  <si>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</si>
  <si>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</si>
  <si>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000 2 02 30027 04 0000 150</t>
  </si>
  <si>
    <t>Субвенции бюджетам городских округов на компенсацию  части  родительской  платы, взымаемой с родителей (законных представителей)  за содержание  присмотр и уход за детьми, посещающими образовательные организации,  реализующие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</si>
  <si>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</si>
  <si>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</si>
  <si>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</si>
  <si>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</si>
  <si>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</si>
  <si>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</si>
  <si>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</si>
  <si>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</si>
  <si>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</si>
  <si>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Прочие субвенции бюджетам городских округов</t>
  </si>
  <si>
    <t>000 2 02 39999 04 0000 150</t>
  </si>
  <si>
    <t>ДОХОДЫ ВСЕГО</t>
  </si>
  <si>
    <t xml:space="preserve"> Приложение № 4.1</t>
  </si>
  <si>
    <t>к Решению Совета депутатов</t>
  </si>
  <si>
    <r>
      <t xml:space="preserve">Сумма                           </t>
    </r>
    <r>
      <rPr>
        <b/>
        <sz val="9"/>
        <rFont val="Times New Roman"/>
        <family val="1"/>
        <charset val="204"/>
      </rPr>
      <t xml:space="preserve"> 2020 год</t>
    </r>
  </si>
  <si>
    <r>
      <t xml:space="preserve">Сумма                           </t>
    </r>
    <r>
      <rPr>
        <b/>
        <sz val="9"/>
        <rFont val="Times New Roman"/>
        <family val="1"/>
        <charset val="204"/>
      </rPr>
      <t xml:space="preserve"> 2021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</si>
</sst>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4" fontId="7" fillId="5" borderId="8">
      <alignment horizontal="right" vertical="top" shrinkToFit="1"/>
    </xf>
    <xf numFmtId="4" fontId="7" fillId="6" borderId="8">
      <alignment horizontal="right" vertical="top" shrinkToFit="1"/>
    </xf>
    <xf numFmtId="49" fontId="8" fillId="0" borderId="9">
      <alignment horizontal="center" vertical="top" shrinkToFit="1"/>
    </xf>
    <xf numFmtId="0" fontId="9" fillId="0" borderId="9">
      <alignment vertical="top" wrapText="1"/>
    </xf>
    <xf numFmtId="49" fontId="8" fillId="0" borderId="9">
      <alignment horizontal="center" vertical="top" shrinkToFit="1"/>
    </xf>
    <xf numFmtId="4" fontId="7" fillId="5" borderId="9">
      <alignment horizontal="right" vertical="top" shrinkToFit="1"/>
    </xf>
    <xf numFmtId="4" fontId="7" fillId="2" borderId="9">
      <alignment horizontal="right" vertical="top" shrinkToFit="1"/>
    </xf>
    <xf numFmtId="4" fontId="9" fillId="5" borderId="8">
      <alignment horizontal="right" vertical="top" shrinkToFit="1"/>
    </xf>
    <xf numFmtId="0" fontId="6" fillId="0" borderId="9">
      <alignment horizontal="left" vertical="top" wrapText="1"/>
    </xf>
    <xf numFmtId="0" fontId="9" fillId="0" borderId="9">
      <alignment vertical="top" wrapText="1"/>
    </xf>
    <xf numFmtId="4" fontId="7" fillId="6" borderId="9">
      <alignment horizontal="right" vertical="top" shrinkToFit="1"/>
    </xf>
    <xf numFmtId="49" fontId="10" fillId="0" borderId="10">
      <alignment horizontal="center"/>
    </xf>
    <xf numFmtId="4" fontId="7" fillId="6" borderId="9">
      <alignment horizontal="right" vertical="top" shrinkToFit="1"/>
    </xf>
    <xf numFmtId="0" fontId="3" fillId="7" borderId="0"/>
    <xf numFmtId="0" fontId="11" fillId="0" borderId="0">
      <alignment vertical="top" wrapText="1"/>
    </xf>
    <xf numFmtId="0" fontId="11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0" applyNumberFormat="1" applyFont="1" applyAlignment="1">
      <alignment vertical="center"/>
    </xf>
    <xf numFmtId="43" fontId="2" fillId="0" borderId="0" xfId="2" applyNumberFormat="1" applyFont="1" applyAlignment="1">
      <alignment horizontal="right" vertical="center"/>
    </xf>
    <xf numFmtId="0" fontId="4" fillId="0" borderId="0" xfId="0" applyFont="1"/>
    <xf numFmtId="0" fontId="2" fillId="0" borderId="0" xfId="0" applyFont="1" applyFill="1"/>
    <xf numFmtId="0" fontId="2" fillId="4" borderId="0" xfId="0" applyFont="1" applyFill="1"/>
    <xf numFmtId="43" fontId="2" fillId="0" borderId="0" xfId="0" applyNumberFormat="1" applyFont="1" applyFill="1"/>
    <xf numFmtId="43" fontId="5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Border="1" applyAlignment="1">
      <alignment horizontal="right" wrapText="1"/>
    </xf>
    <xf numFmtId="0" fontId="4" fillId="0" borderId="0" xfId="2" applyFont="1" applyAlignment="1">
      <alignment horizontal="center"/>
    </xf>
    <xf numFmtId="0" fontId="12" fillId="0" borderId="1" xfId="0" applyFont="1" applyBorder="1" applyAlignment="1" applyProtection="1">
      <alignment horizontal="center" vertical="center" wrapText="1"/>
      <protection locked="0"/>
    </xf>
    <xf numFmtId="43" fontId="12" fillId="0" borderId="2" xfId="0" applyNumberFormat="1" applyFont="1" applyBorder="1" applyAlignment="1" applyProtection="1">
      <alignment horizontal="center" vertical="center" wrapText="1"/>
      <protection locked="0"/>
    </xf>
    <xf numFmtId="49" fontId="13" fillId="3" borderId="2" xfId="0" applyNumberFormat="1" applyFont="1" applyFill="1" applyBorder="1" applyAlignment="1">
      <alignment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3" fontId="13" fillId="3" borderId="2" xfId="0" applyNumberFormat="1" applyFont="1" applyFill="1" applyBorder="1" applyAlignment="1">
      <alignment horizontal="center" vertical="center" shrinkToFit="1"/>
    </xf>
    <xf numFmtId="49" fontId="13" fillId="3" borderId="2" xfId="0" applyNumberFormat="1" applyFont="1" applyFill="1" applyBorder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3" fontId="12" fillId="3" borderId="2" xfId="0" applyNumberFormat="1" applyFont="1" applyFill="1" applyBorder="1" applyAlignment="1">
      <alignment horizontal="center" vertical="center" shrinkToFit="1"/>
    </xf>
    <xf numFmtId="0" fontId="12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3" fontId="12" fillId="0" borderId="2" xfId="0" applyNumberFormat="1" applyFont="1" applyFill="1" applyBorder="1" applyAlignment="1">
      <alignment horizontal="center" vertical="center" shrinkToFit="1"/>
    </xf>
    <xf numFmtId="49" fontId="12" fillId="3" borderId="2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left" vertical="center" wrapText="1"/>
    </xf>
    <xf numFmtId="49" fontId="12" fillId="4" borderId="0" xfId="0" applyNumberFormat="1" applyFont="1" applyFill="1" applyAlignment="1">
      <alignment horizontal="center" vertical="center"/>
    </xf>
    <xf numFmtId="43" fontId="12" fillId="4" borderId="2" xfId="0" applyNumberFormat="1" applyFont="1" applyFill="1" applyBorder="1" applyAlignment="1">
      <alignment horizontal="center" vertical="center" shrinkToFit="1"/>
    </xf>
    <xf numFmtId="0" fontId="12" fillId="4" borderId="2" xfId="0" applyNumberFormat="1" applyFont="1" applyFill="1" applyBorder="1" applyAlignment="1">
      <alignment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left" vertical="center" wrapText="1"/>
    </xf>
    <xf numFmtId="0" fontId="12" fillId="4" borderId="2" xfId="0" applyFont="1" applyFill="1" applyBorder="1" applyAlignment="1" applyProtection="1">
      <alignment horizontal="left" vertical="top" wrapText="1"/>
    </xf>
    <xf numFmtId="49" fontId="12" fillId="4" borderId="2" xfId="3" applyNumberFormat="1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>
      <alignment horizontal="left" vertical="top" wrapText="1"/>
    </xf>
    <xf numFmtId="49" fontId="12" fillId="4" borderId="2" xfId="0" applyNumberFormat="1" applyFont="1" applyFill="1" applyBorder="1" applyAlignment="1">
      <alignment horizontal="center" vertical="center" shrinkToFit="1"/>
    </xf>
    <xf numFmtId="0" fontId="13" fillId="0" borderId="3" xfId="0" applyFont="1" applyFill="1" applyBorder="1" applyAlignment="1" applyProtection="1">
      <alignment vertical="center" wrapText="1"/>
      <protection locked="0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13" fillId="0" borderId="2" xfId="0" applyNumberFormat="1" applyFont="1" applyFill="1" applyBorder="1" applyAlignment="1">
      <alignment horizontal="center" vertical="center" shrinkToFit="1"/>
    </xf>
    <xf numFmtId="43" fontId="13" fillId="0" borderId="2" xfId="1" applyNumberFormat="1" applyFont="1" applyFill="1" applyBorder="1" applyAlignment="1">
      <alignment horizontal="center" vertical="center" shrinkToFit="1"/>
    </xf>
    <xf numFmtId="0" fontId="12" fillId="0" borderId="3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vertical="center" wrapText="1" readingOrder="1"/>
      <protection locked="0"/>
    </xf>
    <xf numFmtId="43" fontId="12" fillId="0" borderId="2" xfId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 applyProtection="1">
      <alignment vertical="center" wrapText="1"/>
      <protection locked="0"/>
    </xf>
    <xf numFmtId="49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vertical="top" wrapText="1"/>
      <protection locked="0"/>
    </xf>
    <xf numFmtId="49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 applyProtection="1">
      <alignment vertical="center" wrapText="1" readingOrder="1"/>
      <protection locked="0"/>
    </xf>
    <xf numFmtId="43" fontId="15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  <protection locked="0"/>
    </xf>
    <xf numFmtId="49" fontId="12" fillId="0" borderId="2" xfId="0" applyNumberFormat="1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justify" vertical="center" wrapText="1"/>
    </xf>
    <xf numFmtId="2" fontId="12" fillId="0" borderId="2" xfId="0" applyNumberFormat="1" applyFont="1" applyFill="1" applyBorder="1" applyAlignment="1">
      <alignment horizontal="justify" vertical="top" wrapText="1"/>
    </xf>
    <xf numFmtId="2" fontId="12" fillId="0" borderId="2" xfId="0" applyNumberFormat="1" applyFont="1" applyFill="1" applyBorder="1" applyAlignment="1">
      <alignment horizontal="justify" wrapText="1"/>
    </xf>
    <xf numFmtId="0" fontId="13" fillId="0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7" xfId="0" applyFont="1" applyFill="1" applyBorder="1" applyAlignment="1" applyProtection="1">
      <alignment horizontal="left" vertical="center" wrapText="1" readingOrder="1"/>
      <protection locked="0"/>
    </xf>
    <xf numFmtId="43" fontId="13" fillId="0" borderId="2" xfId="0" applyNumberFormat="1" applyFont="1" applyFill="1" applyBorder="1" applyAlignment="1" applyProtection="1">
      <alignment horizontal="center" vertical="center" wrapText="1"/>
      <protection locked="0"/>
    </xf>
  </cellXfs>
  <cellStyles count="23">
    <cellStyle name="xl24" xfId="4"/>
    <cellStyle name="xl29" xfId="5"/>
    <cellStyle name="xl30" xfId="6"/>
    <cellStyle name="xl31" xfId="7"/>
    <cellStyle name="xl33 2" xfId="8"/>
    <cellStyle name="xl34 2" xfId="9"/>
    <cellStyle name="xl35" xfId="10"/>
    <cellStyle name="xl36" xfId="11"/>
    <cellStyle name="xl37 2" xfId="12"/>
    <cellStyle name="xl39" xfId="13"/>
    <cellStyle name="xl40" xfId="14"/>
    <cellStyle name="xl41" xfId="15"/>
    <cellStyle name="xl45" xfId="16"/>
    <cellStyle name="xl64" xfId="17"/>
    <cellStyle name="Обычный" xfId="0" builtinId="0"/>
    <cellStyle name="Обычный 2" xfId="2"/>
    <cellStyle name="Обычный 3" xfId="18"/>
    <cellStyle name="Обычный 4" xfId="19"/>
    <cellStyle name="Обычный 4 2" xfId="20"/>
    <cellStyle name="Обычный_Кассовый план поступлений 2010" xfId="3"/>
    <cellStyle name="Финансовый" xfId="1" builtinId="3"/>
    <cellStyle name="Финансовый 2" xfId="21"/>
    <cellStyle name="Финансовый 3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tabSelected="1" workbookViewId="0">
      <selection activeCell="A4" sqref="A4"/>
    </sheetView>
  </sheetViews>
  <sheetFormatPr defaultRowHeight="12.75" x14ac:dyDescent="0.2"/>
  <cols>
    <col min="1" max="1" width="63.140625" style="2" customWidth="1"/>
    <col min="2" max="2" width="24.28515625" style="2" customWidth="1"/>
    <col min="3" max="3" width="16.140625" style="8" customWidth="1"/>
    <col min="4" max="4" width="16.42578125" style="4" customWidth="1"/>
    <col min="5" max="248" width="9.140625" style="1"/>
    <col min="249" max="249" width="52.85546875" style="1" customWidth="1"/>
    <col min="250" max="250" width="23.7109375" style="1" customWidth="1"/>
    <col min="251" max="251" width="14.5703125" style="1" customWidth="1"/>
    <col min="252" max="504" width="9.140625" style="1"/>
    <col min="505" max="505" width="52.85546875" style="1" customWidth="1"/>
    <col min="506" max="506" width="23.7109375" style="1" customWidth="1"/>
    <col min="507" max="507" width="14.5703125" style="1" customWidth="1"/>
    <col min="508" max="760" width="9.140625" style="1"/>
    <col min="761" max="761" width="52.85546875" style="1" customWidth="1"/>
    <col min="762" max="762" width="23.7109375" style="1" customWidth="1"/>
    <col min="763" max="763" width="14.5703125" style="1" customWidth="1"/>
    <col min="764" max="1016" width="9.140625" style="1"/>
    <col min="1017" max="1017" width="52.85546875" style="1" customWidth="1"/>
    <col min="1018" max="1018" width="23.7109375" style="1" customWidth="1"/>
    <col min="1019" max="1019" width="14.5703125" style="1" customWidth="1"/>
    <col min="1020" max="1272" width="9.140625" style="1"/>
    <col min="1273" max="1273" width="52.85546875" style="1" customWidth="1"/>
    <col min="1274" max="1274" width="23.7109375" style="1" customWidth="1"/>
    <col min="1275" max="1275" width="14.5703125" style="1" customWidth="1"/>
    <col min="1276" max="1528" width="9.140625" style="1"/>
    <col min="1529" max="1529" width="52.85546875" style="1" customWidth="1"/>
    <col min="1530" max="1530" width="23.7109375" style="1" customWidth="1"/>
    <col min="1531" max="1531" width="14.5703125" style="1" customWidth="1"/>
    <col min="1532" max="1784" width="9.140625" style="1"/>
    <col min="1785" max="1785" width="52.85546875" style="1" customWidth="1"/>
    <col min="1786" max="1786" width="23.7109375" style="1" customWidth="1"/>
    <col min="1787" max="1787" width="14.5703125" style="1" customWidth="1"/>
    <col min="1788" max="2040" width="9.140625" style="1"/>
    <col min="2041" max="2041" width="52.85546875" style="1" customWidth="1"/>
    <col min="2042" max="2042" width="23.7109375" style="1" customWidth="1"/>
    <col min="2043" max="2043" width="14.5703125" style="1" customWidth="1"/>
    <col min="2044" max="2296" width="9.140625" style="1"/>
    <col min="2297" max="2297" width="52.85546875" style="1" customWidth="1"/>
    <col min="2298" max="2298" width="23.7109375" style="1" customWidth="1"/>
    <col min="2299" max="2299" width="14.5703125" style="1" customWidth="1"/>
    <col min="2300" max="2552" width="9.140625" style="1"/>
    <col min="2553" max="2553" width="52.85546875" style="1" customWidth="1"/>
    <col min="2554" max="2554" width="23.7109375" style="1" customWidth="1"/>
    <col min="2555" max="2555" width="14.5703125" style="1" customWidth="1"/>
    <col min="2556" max="2808" width="9.140625" style="1"/>
    <col min="2809" max="2809" width="52.85546875" style="1" customWidth="1"/>
    <col min="2810" max="2810" width="23.7109375" style="1" customWidth="1"/>
    <col min="2811" max="2811" width="14.5703125" style="1" customWidth="1"/>
    <col min="2812" max="3064" width="9.140625" style="1"/>
    <col min="3065" max="3065" width="52.85546875" style="1" customWidth="1"/>
    <col min="3066" max="3066" width="23.7109375" style="1" customWidth="1"/>
    <col min="3067" max="3067" width="14.5703125" style="1" customWidth="1"/>
    <col min="3068" max="3320" width="9.140625" style="1"/>
    <col min="3321" max="3321" width="52.85546875" style="1" customWidth="1"/>
    <col min="3322" max="3322" width="23.7109375" style="1" customWidth="1"/>
    <col min="3323" max="3323" width="14.5703125" style="1" customWidth="1"/>
    <col min="3324" max="3576" width="9.140625" style="1"/>
    <col min="3577" max="3577" width="52.85546875" style="1" customWidth="1"/>
    <col min="3578" max="3578" width="23.7109375" style="1" customWidth="1"/>
    <col min="3579" max="3579" width="14.5703125" style="1" customWidth="1"/>
    <col min="3580" max="3832" width="9.140625" style="1"/>
    <col min="3833" max="3833" width="52.85546875" style="1" customWidth="1"/>
    <col min="3834" max="3834" width="23.7109375" style="1" customWidth="1"/>
    <col min="3835" max="3835" width="14.5703125" style="1" customWidth="1"/>
    <col min="3836" max="4088" width="9.140625" style="1"/>
    <col min="4089" max="4089" width="52.85546875" style="1" customWidth="1"/>
    <col min="4090" max="4090" width="23.7109375" style="1" customWidth="1"/>
    <col min="4091" max="4091" width="14.5703125" style="1" customWidth="1"/>
    <col min="4092" max="4344" width="9.140625" style="1"/>
    <col min="4345" max="4345" width="52.85546875" style="1" customWidth="1"/>
    <col min="4346" max="4346" width="23.7109375" style="1" customWidth="1"/>
    <col min="4347" max="4347" width="14.5703125" style="1" customWidth="1"/>
    <col min="4348" max="4600" width="9.140625" style="1"/>
    <col min="4601" max="4601" width="52.85546875" style="1" customWidth="1"/>
    <col min="4602" max="4602" width="23.7109375" style="1" customWidth="1"/>
    <col min="4603" max="4603" width="14.5703125" style="1" customWidth="1"/>
    <col min="4604" max="4856" width="9.140625" style="1"/>
    <col min="4857" max="4857" width="52.85546875" style="1" customWidth="1"/>
    <col min="4858" max="4858" width="23.7109375" style="1" customWidth="1"/>
    <col min="4859" max="4859" width="14.5703125" style="1" customWidth="1"/>
    <col min="4860" max="5112" width="9.140625" style="1"/>
    <col min="5113" max="5113" width="52.85546875" style="1" customWidth="1"/>
    <col min="5114" max="5114" width="23.7109375" style="1" customWidth="1"/>
    <col min="5115" max="5115" width="14.5703125" style="1" customWidth="1"/>
    <col min="5116" max="5368" width="9.140625" style="1"/>
    <col min="5369" max="5369" width="52.85546875" style="1" customWidth="1"/>
    <col min="5370" max="5370" width="23.7109375" style="1" customWidth="1"/>
    <col min="5371" max="5371" width="14.5703125" style="1" customWidth="1"/>
    <col min="5372" max="5624" width="9.140625" style="1"/>
    <col min="5625" max="5625" width="52.85546875" style="1" customWidth="1"/>
    <col min="5626" max="5626" width="23.7109375" style="1" customWidth="1"/>
    <col min="5627" max="5627" width="14.5703125" style="1" customWidth="1"/>
    <col min="5628" max="5880" width="9.140625" style="1"/>
    <col min="5881" max="5881" width="52.85546875" style="1" customWidth="1"/>
    <col min="5882" max="5882" width="23.7109375" style="1" customWidth="1"/>
    <col min="5883" max="5883" width="14.5703125" style="1" customWidth="1"/>
    <col min="5884" max="6136" width="9.140625" style="1"/>
    <col min="6137" max="6137" width="52.85546875" style="1" customWidth="1"/>
    <col min="6138" max="6138" width="23.7109375" style="1" customWidth="1"/>
    <col min="6139" max="6139" width="14.5703125" style="1" customWidth="1"/>
    <col min="6140" max="6392" width="9.140625" style="1"/>
    <col min="6393" max="6393" width="52.85546875" style="1" customWidth="1"/>
    <col min="6394" max="6394" width="23.7109375" style="1" customWidth="1"/>
    <col min="6395" max="6395" width="14.5703125" style="1" customWidth="1"/>
    <col min="6396" max="6648" width="9.140625" style="1"/>
    <col min="6649" max="6649" width="52.85546875" style="1" customWidth="1"/>
    <col min="6650" max="6650" width="23.7109375" style="1" customWidth="1"/>
    <col min="6651" max="6651" width="14.5703125" style="1" customWidth="1"/>
    <col min="6652" max="6904" width="9.140625" style="1"/>
    <col min="6905" max="6905" width="52.85546875" style="1" customWidth="1"/>
    <col min="6906" max="6906" width="23.7109375" style="1" customWidth="1"/>
    <col min="6907" max="6907" width="14.5703125" style="1" customWidth="1"/>
    <col min="6908" max="7160" width="9.140625" style="1"/>
    <col min="7161" max="7161" width="52.85546875" style="1" customWidth="1"/>
    <col min="7162" max="7162" width="23.7109375" style="1" customWidth="1"/>
    <col min="7163" max="7163" width="14.5703125" style="1" customWidth="1"/>
    <col min="7164" max="7416" width="9.140625" style="1"/>
    <col min="7417" max="7417" width="52.85546875" style="1" customWidth="1"/>
    <col min="7418" max="7418" width="23.7109375" style="1" customWidth="1"/>
    <col min="7419" max="7419" width="14.5703125" style="1" customWidth="1"/>
    <col min="7420" max="7672" width="9.140625" style="1"/>
    <col min="7673" max="7673" width="52.85546875" style="1" customWidth="1"/>
    <col min="7674" max="7674" width="23.7109375" style="1" customWidth="1"/>
    <col min="7675" max="7675" width="14.5703125" style="1" customWidth="1"/>
    <col min="7676" max="7928" width="9.140625" style="1"/>
    <col min="7929" max="7929" width="52.85546875" style="1" customWidth="1"/>
    <col min="7930" max="7930" width="23.7109375" style="1" customWidth="1"/>
    <col min="7931" max="7931" width="14.5703125" style="1" customWidth="1"/>
    <col min="7932" max="8184" width="9.140625" style="1"/>
    <col min="8185" max="8185" width="52.85546875" style="1" customWidth="1"/>
    <col min="8186" max="8186" width="23.7109375" style="1" customWidth="1"/>
    <col min="8187" max="8187" width="14.5703125" style="1" customWidth="1"/>
    <col min="8188" max="8440" width="9.140625" style="1"/>
    <col min="8441" max="8441" width="52.85546875" style="1" customWidth="1"/>
    <col min="8442" max="8442" width="23.7109375" style="1" customWidth="1"/>
    <col min="8443" max="8443" width="14.5703125" style="1" customWidth="1"/>
    <col min="8444" max="8696" width="9.140625" style="1"/>
    <col min="8697" max="8697" width="52.85546875" style="1" customWidth="1"/>
    <col min="8698" max="8698" width="23.7109375" style="1" customWidth="1"/>
    <col min="8699" max="8699" width="14.5703125" style="1" customWidth="1"/>
    <col min="8700" max="8952" width="9.140625" style="1"/>
    <col min="8953" max="8953" width="52.85546875" style="1" customWidth="1"/>
    <col min="8954" max="8954" width="23.7109375" style="1" customWidth="1"/>
    <col min="8955" max="8955" width="14.5703125" style="1" customWidth="1"/>
    <col min="8956" max="9208" width="9.140625" style="1"/>
    <col min="9209" max="9209" width="52.85546875" style="1" customWidth="1"/>
    <col min="9210" max="9210" width="23.7109375" style="1" customWidth="1"/>
    <col min="9211" max="9211" width="14.5703125" style="1" customWidth="1"/>
    <col min="9212" max="9464" width="9.140625" style="1"/>
    <col min="9465" max="9465" width="52.85546875" style="1" customWidth="1"/>
    <col min="9466" max="9466" width="23.7109375" style="1" customWidth="1"/>
    <col min="9467" max="9467" width="14.5703125" style="1" customWidth="1"/>
    <col min="9468" max="9720" width="9.140625" style="1"/>
    <col min="9721" max="9721" width="52.85546875" style="1" customWidth="1"/>
    <col min="9722" max="9722" width="23.7109375" style="1" customWidth="1"/>
    <col min="9723" max="9723" width="14.5703125" style="1" customWidth="1"/>
    <col min="9724" max="9976" width="9.140625" style="1"/>
    <col min="9977" max="9977" width="52.85546875" style="1" customWidth="1"/>
    <col min="9978" max="9978" width="23.7109375" style="1" customWidth="1"/>
    <col min="9979" max="9979" width="14.5703125" style="1" customWidth="1"/>
    <col min="9980" max="10232" width="9.140625" style="1"/>
    <col min="10233" max="10233" width="52.85546875" style="1" customWidth="1"/>
    <col min="10234" max="10234" width="23.7109375" style="1" customWidth="1"/>
    <col min="10235" max="10235" width="14.5703125" style="1" customWidth="1"/>
    <col min="10236" max="10488" width="9.140625" style="1"/>
    <col min="10489" max="10489" width="52.85546875" style="1" customWidth="1"/>
    <col min="10490" max="10490" width="23.7109375" style="1" customWidth="1"/>
    <col min="10491" max="10491" width="14.5703125" style="1" customWidth="1"/>
    <col min="10492" max="10744" width="9.140625" style="1"/>
    <col min="10745" max="10745" width="52.85546875" style="1" customWidth="1"/>
    <col min="10746" max="10746" width="23.7109375" style="1" customWidth="1"/>
    <col min="10747" max="10747" width="14.5703125" style="1" customWidth="1"/>
    <col min="10748" max="11000" width="9.140625" style="1"/>
    <col min="11001" max="11001" width="52.85546875" style="1" customWidth="1"/>
    <col min="11002" max="11002" width="23.7109375" style="1" customWidth="1"/>
    <col min="11003" max="11003" width="14.5703125" style="1" customWidth="1"/>
    <col min="11004" max="11256" width="9.140625" style="1"/>
    <col min="11257" max="11257" width="52.85546875" style="1" customWidth="1"/>
    <col min="11258" max="11258" width="23.7109375" style="1" customWidth="1"/>
    <col min="11259" max="11259" width="14.5703125" style="1" customWidth="1"/>
    <col min="11260" max="11512" width="9.140625" style="1"/>
    <col min="11513" max="11513" width="52.85546875" style="1" customWidth="1"/>
    <col min="11514" max="11514" width="23.7109375" style="1" customWidth="1"/>
    <col min="11515" max="11515" width="14.5703125" style="1" customWidth="1"/>
    <col min="11516" max="11768" width="9.140625" style="1"/>
    <col min="11769" max="11769" width="52.85546875" style="1" customWidth="1"/>
    <col min="11770" max="11770" width="23.7109375" style="1" customWidth="1"/>
    <col min="11771" max="11771" width="14.5703125" style="1" customWidth="1"/>
    <col min="11772" max="12024" width="9.140625" style="1"/>
    <col min="12025" max="12025" width="52.85546875" style="1" customWidth="1"/>
    <col min="12026" max="12026" width="23.7109375" style="1" customWidth="1"/>
    <col min="12027" max="12027" width="14.5703125" style="1" customWidth="1"/>
    <col min="12028" max="12280" width="9.140625" style="1"/>
    <col min="12281" max="12281" width="52.85546875" style="1" customWidth="1"/>
    <col min="12282" max="12282" width="23.7109375" style="1" customWidth="1"/>
    <col min="12283" max="12283" width="14.5703125" style="1" customWidth="1"/>
    <col min="12284" max="12536" width="9.140625" style="1"/>
    <col min="12537" max="12537" width="52.85546875" style="1" customWidth="1"/>
    <col min="12538" max="12538" width="23.7109375" style="1" customWidth="1"/>
    <col min="12539" max="12539" width="14.5703125" style="1" customWidth="1"/>
    <col min="12540" max="12792" width="9.140625" style="1"/>
    <col min="12793" max="12793" width="52.85546875" style="1" customWidth="1"/>
    <col min="12794" max="12794" width="23.7109375" style="1" customWidth="1"/>
    <col min="12795" max="12795" width="14.5703125" style="1" customWidth="1"/>
    <col min="12796" max="13048" width="9.140625" style="1"/>
    <col min="13049" max="13049" width="52.85546875" style="1" customWidth="1"/>
    <col min="13050" max="13050" width="23.7109375" style="1" customWidth="1"/>
    <col min="13051" max="13051" width="14.5703125" style="1" customWidth="1"/>
    <col min="13052" max="13304" width="9.140625" style="1"/>
    <col min="13305" max="13305" width="52.85546875" style="1" customWidth="1"/>
    <col min="13306" max="13306" width="23.7109375" style="1" customWidth="1"/>
    <col min="13307" max="13307" width="14.5703125" style="1" customWidth="1"/>
    <col min="13308" max="13560" width="9.140625" style="1"/>
    <col min="13561" max="13561" width="52.85546875" style="1" customWidth="1"/>
    <col min="13562" max="13562" width="23.7109375" style="1" customWidth="1"/>
    <col min="13563" max="13563" width="14.5703125" style="1" customWidth="1"/>
    <col min="13564" max="13816" width="9.140625" style="1"/>
    <col min="13817" max="13817" width="52.85546875" style="1" customWidth="1"/>
    <col min="13818" max="13818" width="23.7109375" style="1" customWidth="1"/>
    <col min="13819" max="13819" width="14.5703125" style="1" customWidth="1"/>
    <col min="13820" max="14072" width="9.140625" style="1"/>
    <col min="14073" max="14073" width="52.85546875" style="1" customWidth="1"/>
    <col min="14074" max="14074" width="23.7109375" style="1" customWidth="1"/>
    <col min="14075" max="14075" width="14.5703125" style="1" customWidth="1"/>
    <col min="14076" max="14328" width="9.140625" style="1"/>
    <col min="14329" max="14329" width="52.85546875" style="1" customWidth="1"/>
    <col min="14330" max="14330" width="23.7109375" style="1" customWidth="1"/>
    <col min="14331" max="14331" width="14.5703125" style="1" customWidth="1"/>
    <col min="14332" max="14584" width="9.140625" style="1"/>
    <col min="14585" max="14585" width="52.85546875" style="1" customWidth="1"/>
    <col min="14586" max="14586" width="23.7109375" style="1" customWidth="1"/>
    <col min="14587" max="14587" width="14.5703125" style="1" customWidth="1"/>
    <col min="14588" max="14840" width="9.140625" style="1"/>
    <col min="14841" max="14841" width="52.85546875" style="1" customWidth="1"/>
    <col min="14842" max="14842" width="23.7109375" style="1" customWidth="1"/>
    <col min="14843" max="14843" width="14.5703125" style="1" customWidth="1"/>
    <col min="14844" max="15096" width="9.140625" style="1"/>
    <col min="15097" max="15097" width="52.85546875" style="1" customWidth="1"/>
    <col min="15098" max="15098" width="23.7109375" style="1" customWidth="1"/>
    <col min="15099" max="15099" width="14.5703125" style="1" customWidth="1"/>
    <col min="15100" max="15352" width="9.140625" style="1"/>
    <col min="15353" max="15353" width="52.85546875" style="1" customWidth="1"/>
    <col min="15354" max="15354" width="23.7109375" style="1" customWidth="1"/>
    <col min="15355" max="15355" width="14.5703125" style="1" customWidth="1"/>
    <col min="15356" max="15608" width="9.140625" style="1"/>
    <col min="15609" max="15609" width="52.85546875" style="1" customWidth="1"/>
    <col min="15610" max="15610" width="23.7109375" style="1" customWidth="1"/>
    <col min="15611" max="15611" width="14.5703125" style="1" customWidth="1"/>
    <col min="15612" max="15864" width="9.140625" style="1"/>
    <col min="15865" max="15865" width="52.85546875" style="1" customWidth="1"/>
    <col min="15866" max="15866" width="23.7109375" style="1" customWidth="1"/>
    <col min="15867" max="15867" width="14.5703125" style="1" customWidth="1"/>
    <col min="15868" max="16120" width="9.140625" style="1"/>
    <col min="16121" max="16121" width="52.85546875" style="1" customWidth="1"/>
    <col min="16122" max="16122" width="23.7109375" style="1" customWidth="1"/>
    <col min="16123" max="16123" width="14.5703125" style="1" customWidth="1"/>
    <col min="16124" max="16384" width="9.140625" style="1"/>
  </cols>
  <sheetData>
    <row r="1" spans="1:4" ht="15" customHeight="1" x14ac:dyDescent="0.2">
      <c r="A1" s="17" t="s">
        <v>174</v>
      </c>
      <c r="B1" s="17"/>
      <c r="C1" s="17"/>
      <c r="D1" s="17"/>
    </row>
    <row r="2" spans="1:4" ht="15" customHeight="1" x14ac:dyDescent="0.2">
      <c r="A2" s="18" t="s">
        <v>175</v>
      </c>
      <c r="B2" s="18"/>
      <c r="C2" s="18"/>
      <c r="D2" s="18"/>
    </row>
    <row r="3" spans="1:4" ht="15" customHeight="1" x14ac:dyDescent="0.2">
      <c r="A3" s="19" t="s">
        <v>0</v>
      </c>
      <c r="B3" s="19"/>
      <c r="C3" s="19"/>
      <c r="D3" s="19"/>
    </row>
    <row r="4" spans="1:4" x14ac:dyDescent="0.2">
      <c r="C4" s="3"/>
    </row>
    <row r="6" spans="1:4" x14ac:dyDescent="0.2">
      <c r="A6" s="20" t="s">
        <v>1</v>
      </c>
      <c r="B6" s="20"/>
      <c r="C6" s="20"/>
      <c r="D6" s="20"/>
    </row>
    <row r="7" spans="1:4" x14ac:dyDescent="0.2">
      <c r="B7" s="5"/>
      <c r="C7" s="6"/>
    </row>
    <row r="8" spans="1:4" x14ac:dyDescent="0.2">
      <c r="B8" s="7"/>
      <c r="D8" s="9" t="s">
        <v>2</v>
      </c>
    </row>
    <row r="9" spans="1:4" ht="37.5" customHeight="1" x14ac:dyDescent="0.2">
      <c r="A9" s="21" t="s">
        <v>3</v>
      </c>
      <c r="B9" s="21" t="s">
        <v>4</v>
      </c>
      <c r="C9" s="22" t="s">
        <v>176</v>
      </c>
      <c r="D9" s="22" t="s">
        <v>177</v>
      </c>
    </row>
    <row r="10" spans="1:4" ht="22.5" customHeight="1" x14ac:dyDescent="0.2">
      <c r="A10" s="23" t="s">
        <v>5</v>
      </c>
      <c r="B10" s="24" t="s">
        <v>6</v>
      </c>
      <c r="C10" s="25">
        <f>C11+C40</f>
        <v>1275260219</v>
      </c>
      <c r="D10" s="25">
        <f>D11+D40</f>
        <v>1339305661</v>
      </c>
    </row>
    <row r="11" spans="1:4" x14ac:dyDescent="0.2">
      <c r="A11" s="23" t="s">
        <v>7</v>
      </c>
      <c r="B11" s="24"/>
      <c r="C11" s="25">
        <f>C12+C18+C22+C31+C37</f>
        <v>1185484561</v>
      </c>
      <c r="D11" s="25">
        <f>D12+D18+D22+D31+D37</f>
        <v>1251587203</v>
      </c>
    </row>
    <row r="12" spans="1:4" s="10" customFormat="1" x14ac:dyDescent="0.2">
      <c r="A12" s="26" t="s">
        <v>8</v>
      </c>
      <c r="B12" s="24" t="s">
        <v>9</v>
      </c>
      <c r="C12" s="25">
        <f>C13</f>
        <v>1065672584</v>
      </c>
      <c r="D12" s="25">
        <f>D13</f>
        <v>1129535360</v>
      </c>
    </row>
    <row r="13" spans="1:4" x14ac:dyDescent="0.2">
      <c r="A13" s="26" t="s">
        <v>10</v>
      </c>
      <c r="B13" s="27" t="s">
        <v>11</v>
      </c>
      <c r="C13" s="28">
        <f>C14+C15+C16+C17</f>
        <v>1065672584</v>
      </c>
      <c r="D13" s="28">
        <f>D14+D15+D16+D17</f>
        <v>1129535360</v>
      </c>
    </row>
    <row r="14" spans="1:4" ht="48" x14ac:dyDescent="0.2">
      <c r="A14" s="29" t="s">
        <v>12</v>
      </c>
      <c r="B14" s="27" t="s">
        <v>13</v>
      </c>
      <c r="C14" s="28">
        <v>1063206410</v>
      </c>
      <c r="D14" s="28">
        <v>1126998201</v>
      </c>
    </row>
    <row r="15" spans="1:4" ht="72" x14ac:dyDescent="0.2">
      <c r="A15" s="29" t="s">
        <v>14</v>
      </c>
      <c r="B15" s="27" t="s">
        <v>15</v>
      </c>
      <c r="C15" s="28">
        <v>360016</v>
      </c>
      <c r="D15" s="28">
        <v>367816</v>
      </c>
    </row>
    <row r="16" spans="1:4" ht="24" x14ac:dyDescent="0.2">
      <c r="A16" s="29" t="s">
        <v>16</v>
      </c>
      <c r="B16" s="27" t="s">
        <v>17</v>
      </c>
      <c r="C16" s="28">
        <v>2106158</v>
      </c>
      <c r="D16" s="28">
        <v>2169343</v>
      </c>
    </row>
    <row r="17" spans="1:4" s="11" customFormat="1" ht="60" hidden="1" x14ac:dyDescent="0.2">
      <c r="A17" s="29" t="s">
        <v>18</v>
      </c>
      <c r="B17" s="27" t="s">
        <v>19</v>
      </c>
      <c r="C17" s="28">
        <v>0</v>
      </c>
      <c r="D17" s="28">
        <v>0</v>
      </c>
    </row>
    <row r="18" spans="1:4" s="11" customFormat="1" ht="24" x14ac:dyDescent="0.2">
      <c r="A18" s="30" t="s">
        <v>20</v>
      </c>
      <c r="B18" s="24" t="s">
        <v>21</v>
      </c>
      <c r="C18" s="25">
        <f>SUM(C19:C21)</f>
        <v>12175240</v>
      </c>
      <c r="D18" s="25">
        <f>SUM(D19:D21)</f>
        <v>12662249</v>
      </c>
    </row>
    <row r="19" spans="1:4" s="11" customFormat="1" ht="72" x14ac:dyDescent="0.2">
      <c r="A19" s="29" t="s">
        <v>22</v>
      </c>
      <c r="B19" s="27" t="s">
        <v>23</v>
      </c>
      <c r="C19" s="28">
        <v>5799000</v>
      </c>
      <c r="D19" s="28">
        <v>6030960</v>
      </c>
    </row>
    <row r="20" spans="1:4" s="11" customFormat="1" ht="72" x14ac:dyDescent="0.2">
      <c r="A20" s="29" t="s">
        <v>24</v>
      </c>
      <c r="B20" s="27" t="s">
        <v>25</v>
      </c>
      <c r="C20" s="28">
        <v>31460</v>
      </c>
      <c r="D20" s="28">
        <v>32718</v>
      </c>
    </row>
    <row r="21" spans="1:4" s="11" customFormat="1" ht="72" x14ac:dyDescent="0.2">
      <c r="A21" s="29" t="s">
        <v>26</v>
      </c>
      <c r="B21" s="27" t="s">
        <v>27</v>
      </c>
      <c r="C21" s="28">
        <v>6344780</v>
      </c>
      <c r="D21" s="28">
        <v>6598571</v>
      </c>
    </row>
    <row r="22" spans="1:4" s="11" customFormat="1" x14ac:dyDescent="0.2">
      <c r="A22" s="26" t="s">
        <v>28</v>
      </c>
      <c r="B22" s="24" t="s">
        <v>29</v>
      </c>
      <c r="C22" s="25">
        <f>C23+C26+C29</f>
        <v>80523584</v>
      </c>
      <c r="D22" s="25">
        <f>D23+D26+D29</f>
        <v>82005554</v>
      </c>
    </row>
    <row r="23" spans="1:4" s="11" customFormat="1" x14ac:dyDescent="0.2">
      <c r="A23" s="31" t="s">
        <v>30</v>
      </c>
      <c r="B23" s="27" t="s">
        <v>31</v>
      </c>
      <c r="C23" s="28">
        <f>SUM(C24:C25)</f>
        <v>67673411</v>
      </c>
      <c r="D23" s="28">
        <f>SUM(D24:D25)</f>
        <v>69026879</v>
      </c>
    </row>
    <row r="24" spans="1:4" s="11" customFormat="1" ht="24" x14ac:dyDescent="0.2">
      <c r="A24" s="32" t="s">
        <v>32</v>
      </c>
      <c r="B24" s="33" t="s">
        <v>33</v>
      </c>
      <c r="C24" s="34">
        <v>40479886</v>
      </c>
      <c r="D24" s="34">
        <v>41289484</v>
      </c>
    </row>
    <row r="25" spans="1:4" s="11" customFormat="1" ht="36" x14ac:dyDescent="0.2">
      <c r="A25" s="32" t="s">
        <v>34</v>
      </c>
      <c r="B25" s="33" t="s">
        <v>35</v>
      </c>
      <c r="C25" s="34">
        <v>27193525</v>
      </c>
      <c r="D25" s="34">
        <v>27737395</v>
      </c>
    </row>
    <row r="26" spans="1:4" s="11" customFormat="1" x14ac:dyDescent="0.2">
      <c r="A26" s="31" t="s">
        <v>36</v>
      </c>
      <c r="B26" s="27" t="s">
        <v>37</v>
      </c>
      <c r="C26" s="28">
        <f>C27+C28</f>
        <v>9811661</v>
      </c>
      <c r="D26" s="28">
        <f>D27+D28</f>
        <v>9909777</v>
      </c>
    </row>
    <row r="27" spans="1:4" s="11" customFormat="1" x14ac:dyDescent="0.2">
      <c r="A27" s="31" t="s">
        <v>36</v>
      </c>
      <c r="B27" s="27" t="s">
        <v>38</v>
      </c>
      <c r="C27" s="28">
        <v>9811661</v>
      </c>
      <c r="D27" s="28">
        <v>9909777</v>
      </c>
    </row>
    <row r="28" spans="1:4" s="11" customFormat="1" ht="24" x14ac:dyDescent="0.2">
      <c r="A28" s="31" t="s">
        <v>39</v>
      </c>
      <c r="B28" s="27" t="s">
        <v>40</v>
      </c>
      <c r="C28" s="28"/>
      <c r="D28" s="28"/>
    </row>
    <row r="29" spans="1:4" s="11" customFormat="1" x14ac:dyDescent="0.2">
      <c r="A29" s="31" t="s">
        <v>41</v>
      </c>
      <c r="B29" s="27" t="s">
        <v>42</v>
      </c>
      <c r="C29" s="28">
        <f>C30</f>
        <v>3038512</v>
      </c>
      <c r="D29" s="28">
        <f>D30</f>
        <v>3068898</v>
      </c>
    </row>
    <row r="30" spans="1:4" s="11" customFormat="1" ht="24" x14ac:dyDescent="0.2">
      <c r="A30" s="31" t="s">
        <v>43</v>
      </c>
      <c r="B30" s="27" t="s">
        <v>44</v>
      </c>
      <c r="C30" s="28">
        <v>3038512</v>
      </c>
      <c r="D30" s="28">
        <v>3068898</v>
      </c>
    </row>
    <row r="31" spans="1:4" s="11" customFormat="1" x14ac:dyDescent="0.2">
      <c r="A31" s="26" t="s">
        <v>45</v>
      </c>
      <c r="B31" s="24" t="s">
        <v>46</v>
      </c>
      <c r="C31" s="25">
        <f>C32+C34</f>
        <v>16476276</v>
      </c>
      <c r="D31" s="25">
        <f>D32+D34</f>
        <v>16641039</v>
      </c>
    </row>
    <row r="32" spans="1:4" s="11" customFormat="1" x14ac:dyDescent="0.2">
      <c r="A32" s="31" t="s">
        <v>47</v>
      </c>
      <c r="B32" s="35" t="s">
        <v>48</v>
      </c>
      <c r="C32" s="28">
        <f>C33</f>
        <v>14318070</v>
      </c>
      <c r="D32" s="28">
        <f>D33</f>
        <v>14461251</v>
      </c>
    </row>
    <row r="33" spans="1:4" s="11" customFormat="1" ht="24" x14ac:dyDescent="0.2">
      <c r="A33" s="31" t="s">
        <v>49</v>
      </c>
      <c r="B33" s="27" t="s">
        <v>50</v>
      </c>
      <c r="C33" s="28">
        <v>14318070</v>
      </c>
      <c r="D33" s="28">
        <v>14461251</v>
      </c>
    </row>
    <row r="34" spans="1:4" s="11" customFormat="1" x14ac:dyDescent="0.2">
      <c r="A34" s="31" t="s">
        <v>51</v>
      </c>
      <c r="B34" s="27" t="s">
        <v>52</v>
      </c>
      <c r="C34" s="28">
        <f>C35+C36</f>
        <v>2158206</v>
      </c>
      <c r="D34" s="28">
        <f>D35+D36</f>
        <v>2179788</v>
      </c>
    </row>
    <row r="35" spans="1:4" s="11" customFormat="1" ht="24" x14ac:dyDescent="0.2">
      <c r="A35" s="36" t="s">
        <v>53</v>
      </c>
      <c r="B35" s="27" t="s">
        <v>54</v>
      </c>
      <c r="C35" s="28">
        <v>2122665</v>
      </c>
      <c r="D35" s="28">
        <v>2143891</v>
      </c>
    </row>
    <row r="36" spans="1:4" s="11" customFormat="1" ht="36" x14ac:dyDescent="0.2">
      <c r="A36" s="36" t="s">
        <v>55</v>
      </c>
      <c r="B36" s="27" t="s">
        <v>56</v>
      </c>
      <c r="C36" s="28">
        <v>35541</v>
      </c>
      <c r="D36" s="28">
        <v>35897</v>
      </c>
    </row>
    <row r="37" spans="1:4" s="11" customFormat="1" x14ac:dyDescent="0.2">
      <c r="A37" s="26" t="s">
        <v>57</v>
      </c>
      <c r="B37" s="24" t="s">
        <v>58</v>
      </c>
      <c r="C37" s="25">
        <f>C38+C39</f>
        <v>10636877</v>
      </c>
      <c r="D37" s="25">
        <f>D38+D39</f>
        <v>10743001</v>
      </c>
    </row>
    <row r="38" spans="1:4" s="11" customFormat="1" ht="36" x14ac:dyDescent="0.2">
      <c r="A38" s="31" t="s">
        <v>59</v>
      </c>
      <c r="B38" s="27" t="s">
        <v>60</v>
      </c>
      <c r="C38" s="28">
        <v>10612333</v>
      </c>
      <c r="D38" s="28">
        <v>10718457</v>
      </c>
    </row>
    <row r="39" spans="1:4" s="11" customFormat="1" ht="24" x14ac:dyDescent="0.2">
      <c r="A39" s="31" t="s">
        <v>61</v>
      </c>
      <c r="B39" s="27" t="s">
        <v>62</v>
      </c>
      <c r="C39" s="28">
        <v>24544</v>
      </c>
      <c r="D39" s="28">
        <v>24544</v>
      </c>
    </row>
    <row r="40" spans="1:4" s="11" customFormat="1" ht="16.5" customHeight="1" x14ac:dyDescent="0.2">
      <c r="A40" s="26" t="s">
        <v>63</v>
      </c>
      <c r="B40" s="24"/>
      <c r="C40" s="25">
        <f>C41+C50+C60+C63+C56</f>
        <v>89775658</v>
      </c>
      <c r="D40" s="25">
        <f>D41+D50+D60+D63+D56</f>
        <v>87718458</v>
      </c>
    </row>
    <row r="41" spans="1:4" s="11" customFormat="1" ht="24" x14ac:dyDescent="0.2">
      <c r="A41" s="26" t="s">
        <v>64</v>
      </c>
      <c r="B41" s="24" t="s">
        <v>65</v>
      </c>
      <c r="C41" s="25">
        <f>C42+C46+C48</f>
        <v>76541858</v>
      </c>
      <c r="D41" s="25">
        <f>D42+D46+D48</f>
        <v>76541858</v>
      </c>
    </row>
    <row r="42" spans="1:4" s="11" customFormat="1" ht="60" x14ac:dyDescent="0.2">
      <c r="A42" s="29" t="s">
        <v>66</v>
      </c>
      <c r="B42" s="27" t="s">
        <v>67</v>
      </c>
      <c r="C42" s="28">
        <f>C43+C44+C45</f>
        <v>60861008</v>
      </c>
      <c r="D42" s="28">
        <f>D43+D44+D45</f>
        <v>60861008</v>
      </c>
    </row>
    <row r="43" spans="1:4" s="11" customFormat="1" ht="60" x14ac:dyDescent="0.2">
      <c r="A43" s="29" t="s">
        <v>68</v>
      </c>
      <c r="B43" s="27" t="s">
        <v>69</v>
      </c>
      <c r="C43" s="28">
        <v>17076800</v>
      </c>
      <c r="D43" s="28">
        <v>17076800</v>
      </c>
    </row>
    <row r="44" spans="1:4" s="11" customFormat="1" ht="48" x14ac:dyDescent="0.2">
      <c r="A44" s="29" t="s">
        <v>70</v>
      </c>
      <c r="B44" s="27" t="s">
        <v>71</v>
      </c>
      <c r="C44" s="28">
        <v>10088208</v>
      </c>
      <c r="D44" s="28">
        <v>10088208</v>
      </c>
    </row>
    <row r="45" spans="1:4" s="11" customFormat="1" ht="60" x14ac:dyDescent="0.2">
      <c r="A45" s="29" t="s">
        <v>72</v>
      </c>
      <c r="B45" s="27" t="s">
        <v>73</v>
      </c>
      <c r="C45" s="28">
        <v>33696000</v>
      </c>
      <c r="D45" s="28">
        <v>33696000</v>
      </c>
    </row>
    <row r="46" spans="1:4" s="11" customFormat="1" x14ac:dyDescent="0.2">
      <c r="A46" s="31" t="s">
        <v>74</v>
      </c>
      <c r="B46" s="27" t="s">
        <v>75</v>
      </c>
      <c r="C46" s="28">
        <f>C47</f>
        <v>210330</v>
      </c>
      <c r="D46" s="28">
        <f>D47</f>
        <v>210330</v>
      </c>
    </row>
    <row r="47" spans="1:4" s="11" customFormat="1" ht="36" x14ac:dyDescent="0.2">
      <c r="A47" s="31" t="s">
        <v>76</v>
      </c>
      <c r="B47" s="27" t="s">
        <v>77</v>
      </c>
      <c r="C47" s="28">
        <v>210330</v>
      </c>
      <c r="D47" s="28">
        <v>210330</v>
      </c>
    </row>
    <row r="48" spans="1:4" s="11" customFormat="1" ht="60" x14ac:dyDescent="0.2">
      <c r="A48" s="29" t="s">
        <v>78</v>
      </c>
      <c r="B48" s="27" t="s">
        <v>79</v>
      </c>
      <c r="C48" s="28">
        <f>C49</f>
        <v>15470520</v>
      </c>
      <c r="D48" s="28">
        <f>D49</f>
        <v>15470520</v>
      </c>
    </row>
    <row r="49" spans="1:4" s="11" customFormat="1" ht="48" x14ac:dyDescent="0.2">
      <c r="A49" s="29" t="s">
        <v>80</v>
      </c>
      <c r="B49" s="27" t="s">
        <v>81</v>
      </c>
      <c r="C49" s="28">
        <v>15470520</v>
      </c>
      <c r="D49" s="28">
        <v>15470520</v>
      </c>
    </row>
    <row r="50" spans="1:4" s="11" customFormat="1" x14ac:dyDescent="0.2">
      <c r="A50" s="26" t="s">
        <v>82</v>
      </c>
      <c r="B50" s="24" t="s">
        <v>83</v>
      </c>
      <c r="C50" s="25">
        <f>C51</f>
        <v>4083400</v>
      </c>
      <c r="D50" s="25">
        <f>D51</f>
        <v>4246600</v>
      </c>
    </row>
    <row r="51" spans="1:4" s="11" customFormat="1" x14ac:dyDescent="0.2">
      <c r="A51" s="31" t="s">
        <v>84</v>
      </c>
      <c r="B51" s="27" t="s">
        <v>85</v>
      </c>
      <c r="C51" s="28">
        <f>SUM(C52:C55)</f>
        <v>4083400</v>
      </c>
      <c r="D51" s="28">
        <f>SUM(D52:D55)</f>
        <v>4246600</v>
      </c>
    </row>
    <row r="52" spans="1:4" s="11" customFormat="1" ht="24" x14ac:dyDescent="0.2">
      <c r="A52" s="31" t="s">
        <v>86</v>
      </c>
      <c r="B52" s="27" t="s">
        <v>87</v>
      </c>
      <c r="C52" s="28">
        <v>1364500</v>
      </c>
      <c r="D52" s="28">
        <v>1419000</v>
      </c>
    </row>
    <row r="53" spans="1:4" s="11" customFormat="1" x14ac:dyDescent="0.2">
      <c r="A53" s="31" t="s">
        <v>88</v>
      </c>
      <c r="B53" s="27" t="s">
        <v>89</v>
      </c>
      <c r="C53" s="28">
        <v>2440500</v>
      </c>
      <c r="D53" s="28">
        <v>2538100</v>
      </c>
    </row>
    <row r="54" spans="1:4" s="11" customFormat="1" x14ac:dyDescent="0.2">
      <c r="A54" s="31" t="s">
        <v>90</v>
      </c>
      <c r="B54" s="27" t="s">
        <v>91</v>
      </c>
      <c r="C54" s="28">
        <v>81500</v>
      </c>
      <c r="D54" s="28">
        <v>84700</v>
      </c>
    </row>
    <row r="55" spans="1:4" s="11" customFormat="1" x14ac:dyDescent="0.2">
      <c r="A55" s="31" t="s">
        <v>92</v>
      </c>
      <c r="B55" s="27" t="s">
        <v>93</v>
      </c>
      <c r="C55" s="28">
        <v>196900</v>
      </c>
      <c r="D55" s="28">
        <v>204800</v>
      </c>
    </row>
    <row r="56" spans="1:4" s="11" customFormat="1" ht="24" hidden="1" x14ac:dyDescent="0.2">
      <c r="A56" s="37" t="s">
        <v>94</v>
      </c>
      <c r="B56" s="38" t="s">
        <v>95</v>
      </c>
      <c r="C56" s="25"/>
      <c r="D56" s="25"/>
    </row>
    <row r="57" spans="1:4" s="11" customFormat="1" hidden="1" x14ac:dyDescent="0.2">
      <c r="A57" s="31" t="s">
        <v>96</v>
      </c>
      <c r="B57" s="27" t="s">
        <v>97</v>
      </c>
      <c r="C57" s="28" t="str">
        <f t="shared" ref="C57:D58" si="0">C58</f>
        <v>-</v>
      </c>
      <c r="D57" s="28" t="str">
        <f t="shared" si="0"/>
        <v>-</v>
      </c>
    </row>
    <row r="58" spans="1:4" s="11" customFormat="1" hidden="1" x14ac:dyDescent="0.2">
      <c r="A58" s="31" t="s">
        <v>98</v>
      </c>
      <c r="B58" s="27" t="s">
        <v>99</v>
      </c>
      <c r="C58" s="28" t="str">
        <f t="shared" si="0"/>
        <v>-</v>
      </c>
      <c r="D58" s="28" t="str">
        <f t="shared" si="0"/>
        <v>-</v>
      </c>
    </row>
    <row r="59" spans="1:4" s="11" customFormat="1" hidden="1" x14ac:dyDescent="0.2">
      <c r="A59" s="31" t="s">
        <v>100</v>
      </c>
      <c r="B59" s="27" t="s">
        <v>101</v>
      </c>
      <c r="C59" s="28" t="s">
        <v>102</v>
      </c>
      <c r="D59" s="28" t="s">
        <v>102</v>
      </c>
    </row>
    <row r="60" spans="1:4" s="11" customFormat="1" ht="24" x14ac:dyDescent="0.2">
      <c r="A60" s="26" t="s">
        <v>103</v>
      </c>
      <c r="B60" s="24" t="s">
        <v>104</v>
      </c>
      <c r="C60" s="25">
        <f>C61</f>
        <v>9150400</v>
      </c>
      <c r="D60" s="25">
        <f>D61</f>
        <v>6930000</v>
      </c>
    </row>
    <row r="61" spans="1:4" s="11" customFormat="1" ht="48" x14ac:dyDescent="0.2">
      <c r="A61" s="31" t="s">
        <v>105</v>
      </c>
      <c r="B61" s="27" t="s">
        <v>106</v>
      </c>
      <c r="C61" s="28">
        <f>C62</f>
        <v>9150400</v>
      </c>
      <c r="D61" s="28">
        <f>D62</f>
        <v>6930000</v>
      </c>
    </row>
    <row r="62" spans="1:4" s="11" customFormat="1" ht="48" x14ac:dyDescent="0.2">
      <c r="A62" s="29" t="s">
        <v>107</v>
      </c>
      <c r="B62" s="27" t="s">
        <v>108</v>
      </c>
      <c r="C62" s="28">
        <v>9150400</v>
      </c>
      <c r="D62" s="28">
        <v>6930000</v>
      </c>
    </row>
    <row r="63" spans="1:4" s="11" customFormat="1" hidden="1" x14ac:dyDescent="0.2">
      <c r="A63" s="26" t="s">
        <v>109</v>
      </c>
      <c r="B63" s="24" t="s">
        <v>110</v>
      </c>
      <c r="C63" s="25"/>
      <c r="D63" s="25"/>
    </row>
    <row r="64" spans="1:4" s="12" customFormat="1" ht="72" hidden="1" x14ac:dyDescent="0.2">
      <c r="A64" s="39" t="s">
        <v>111</v>
      </c>
      <c r="B64" s="40" t="s">
        <v>112</v>
      </c>
      <c r="C64" s="41"/>
      <c r="D64" s="41"/>
    </row>
    <row r="65" spans="1:5" s="12" customFormat="1" ht="36" hidden="1" x14ac:dyDescent="0.2">
      <c r="A65" s="42" t="s">
        <v>113</v>
      </c>
      <c r="B65" s="43" t="s">
        <v>114</v>
      </c>
      <c r="C65" s="41"/>
      <c r="D65" s="41"/>
    </row>
    <row r="66" spans="1:5" s="12" customFormat="1" ht="36" hidden="1" x14ac:dyDescent="0.2">
      <c r="A66" s="44" t="s">
        <v>115</v>
      </c>
      <c r="B66" s="43" t="s">
        <v>116</v>
      </c>
      <c r="C66" s="41"/>
      <c r="D66" s="41"/>
    </row>
    <row r="67" spans="1:5" s="12" customFormat="1" ht="36" hidden="1" x14ac:dyDescent="0.2">
      <c r="A67" s="45" t="s">
        <v>117</v>
      </c>
      <c r="B67" s="46" t="s">
        <v>118</v>
      </c>
      <c r="C67" s="41"/>
      <c r="D67" s="41"/>
    </row>
    <row r="68" spans="1:5" s="12" customFormat="1" ht="24" hidden="1" x14ac:dyDescent="0.2">
      <c r="A68" s="47" t="s">
        <v>119</v>
      </c>
      <c r="B68" s="48" t="s">
        <v>120</v>
      </c>
      <c r="C68" s="41"/>
      <c r="D68" s="41"/>
    </row>
    <row r="69" spans="1:5" s="12" customFormat="1" ht="24" hidden="1" x14ac:dyDescent="0.2">
      <c r="A69" s="45" t="s">
        <v>121</v>
      </c>
      <c r="B69" s="46" t="s">
        <v>122</v>
      </c>
      <c r="C69" s="41"/>
      <c r="D69" s="41"/>
    </row>
    <row r="70" spans="1:5" s="12" customFormat="1" ht="37.5" hidden="1" customHeight="1" x14ac:dyDescent="0.2">
      <c r="A70" s="44" t="s">
        <v>123</v>
      </c>
      <c r="B70" s="43" t="s">
        <v>124</v>
      </c>
      <c r="C70" s="41"/>
      <c r="D70" s="41"/>
    </row>
    <row r="71" spans="1:5" s="12" customFormat="1" ht="24" hidden="1" x14ac:dyDescent="0.2">
      <c r="A71" s="39" t="s">
        <v>125</v>
      </c>
      <c r="B71" s="43" t="s">
        <v>126</v>
      </c>
      <c r="C71" s="41"/>
      <c r="D71" s="41"/>
    </row>
    <row r="72" spans="1:5" s="12" customFormat="1" ht="42.75" hidden="1" customHeight="1" x14ac:dyDescent="0.2">
      <c r="A72" s="39" t="s">
        <v>127</v>
      </c>
      <c r="B72" s="43" t="s">
        <v>128</v>
      </c>
      <c r="C72" s="41"/>
      <c r="D72" s="41"/>
    </row>
    <row r="73" spans="1:5" s="12" customFormat="1" ht="36" hidden="1" x14ac:dyDescent="0.2">
      <c r="A73" s="39" t="s">
        <v>129</v>
      </c>
      <c r="B73" s="43" t="s">
        <v>130</v>
      </c>
      <c r="C73" s="41"/>
      <c r="D73" s="41"/>
    </row>
    <row r="74" spans="1:5" s="12" customFormat="1" ht="24" hidden="1" x14ac:dyDescent="0.2">
      <c r="A74" s="39" t="s">
        <v>131</v>
      </c>
      <c r="B74" s="43" t="s">
        <v>132</v>
      </c>
      <c r="C74" s="41"/>
      <c r="D74" s="41"/>
    </row>
    <row r="75" spans="1:5" s="11" customFormat="1" ht="16.5" customHeight="1" x14ac:dyDescent="0.2">
      <c r="A75" s="49" t="s">
        <v>133</v>
      </c>
      <c r="B75" s="50" t="s">
        <v>134</v>
      </c>
      <c r="C75" s="51">
        <f>C76</f>
        <v>1766734117.0600002</v>
      </c>
      <c r="D75" s="52">
        <f>D76</f>
        <v>1649104530.6000001</v>
      </c>
    </row>
    <row r="76" spans="1:5" s="11" customFormat="1" ht="24" x14ac:dyDescent="0.2">
      <c r="A76" s="53" t="s">
        <v>135</v>
      </c>
      <c r="B76" s="54" t="s">
        <v>136</v>
      </c>
      <c r="C76" s="34">
        <f>C77+C79+C86</f>
        <v>1766734117.0600002</v>
      </c>
      <c r="D76" s="34">
        <f>D77+D79+D86</f>
        <v>1649104530.6000001</v>
      </c>
      <c r="E76" s="13"/>
    </row>
    <row r="77" spans="1:5" s="11" customFormat="1" ht="14.25" customHeight="1" x14ac:dyDescent="0.2">
      <c r="A77" s="55" t="s">
        <v>137</v>
      </c>
      <c r="B77" s="54" t="s">
        <v>138</v>
      </c>
      <c r="C77" s="34">
        <f>C78</f>
        <v>334998000</v>
      </c>
      <c r="D77" s="34">
        <f>D78</f>
        <v>357522000</v>
      </c>
    </row>
    <row r="78" spans="1:5" s="11" customFormat="1" ht="24" x14ac:dyDescent="0.2">
      <c r="A78" s="53" t="s">
        <v>139</v>
      </c>
      <c r="B78" s="54" t="s">
        <v>140</v>
      </c>
      <c r="C78" s="34">
        <v>334998000</v>
      </c>
      <c r="D78" s="56">
        <v>357522000</v>
      </c>
    </row>
    <row r="79" spans="1:5" s="11" customFormat="1" ht="24" x14ac:dyDescent="0.2">
      <c r="A79" s="57" t="s">
        <v>141</v>
      </c>
      <c r="B79" s="58" t="s">
        <v>142</v>
      </c>
      <c r="C79" s="34">
        <f>SUM(C80:C85)</f>
        <v>247457910.92000002</v>
      </c>
      <c r="D79" s="34">
        <f>SUM(D80:D85)</f>
        <v>64689404.920000002</v>
      </c>
    </row>
    <row r="80" spans="1:5" s="11" customFormat="1" ht="28.5" customHeight="1" x14ac:dyDescent="0.2">
      <c r="A80" s="59" t="s">
        <v>143</v>
      </c>
      <c r="B80" s="60" t="s">
        <v>144</v>
      </c>
      <c r="C80" s="34">
        <v>70381909.480000004</v>
      </c>
      <c r="D80" s="34">
        <v>0</v>
      </c>
    </row>
    <row r="81" spans="1:4" s="11" customFormat="1" ht="53.25" customHeight="1" x14ac:dyDescent="0.2">
      <c r="A81" s="61" t="s">
        <v>145</v>
      </c>
      <c r="B81" s="62" t="s">
        <v>146</v>
      </c>
      <c r="C81" s="34">
        <v>112477796.52</v>
      </c>
      <c r="D81" s="34">
        <v>0</v>
      </c>
    </row>
    <row r="82" spans="1:4" s="11" customFormat="1" ht="36" hidden="1" x14ac:dyDescent="0.2">
      <c r="A82" s="63" t="s">
        <v>147</v>
      </c>
      <c r="B82" s="60" t="s">
        <v>148</v>
      </c>
      <c r="C82" s="34">
        <v>0</v>
      </c>
      <c r="D82" s="34">
        <v>0</v>
      </c>
    </row>
    <row r="83" spans="1:4" s="11" customFormat="1" ht="36" hidden="1" x14ac:dyDescent="0.2">
      <c r="A83" s="63" t="s">
        <v>149</v>
      </c>
      <c r="B83" s="60" t="s">
        <v>150</v>
      </c>
      <c r="C83" s="34">
        <v>0</v>
      </c>
      <c r="D83" s="34">
        <v>0</v>
      </c>
    </row>
    <row r="84" spans="1:4" s="11" customFormat="1" ht="24" hidden="1" x14ac:dyDescent="0.2">
      <c r="A84" s="63" t="s">
        <v>151</v>
      </c>
      <c r="B84" s="60" t="s">
        <v>152</v>
      </c>
      <c r="C84" s="64">
        <v>0</v>
      </c>
      <c r="D84" s="64">
        <v>0</v>
      </c>
    </row>
    <row r="85" spans="1:4" s="11" customFormat="1" x14ac:dyDescent="0.2">
      <c r="A85" s="65" t="s">
        <v>153</v>
      </c>
      <c r="B85" s="60" t="s">
        <v>154</v>
      </c>
      <c r="C85" s="34">
        <v>64598204.920000002</v>
      </c>
      <c r="D85" s="56">
        <v>64689404.920000002</v>
      </c>
    </row>
    <row r="86" spans="1:4" s="11" customFormat="1" ht="20.25" customHeight="1" x14ac:dyDescent="0.2">
      <c r="A86" s="66" t="s">
        <v>155</v>
      </c>
      <c r="B86" s="60" t="s">
        <v>156</v>
      </c>
      <c r="C86" s="34">
        <f>SUM(C87:C94)</f>
        <v>1184278206.1400001</v>
      </c>
      <c r="D86" s="34">
        <f>SUM(D87:D94)</f>
        <v>1226893125.6800001</v>
      </c>
    </row>
    <row r="87" spans="1:4" s="11" customFormat="1" ht="24" x14ac:dyDescent="0.2">
      <c r="A87" s="63" t="s">
        <v>157</v>
      </c>
      <c r="B87" s="67" t="s">
        <v>158</v>
      </c>
      <c r="C87" s="34">
        <v>67309366.5</v>
      </c>
      <c r="D87" s="34">
        <v>68952261.5</v>
      </c>
    </row>
    <row r="88" spans="1:4" s="11" customFormat="1" ht="45.75" customHeight="1" x14ac:dyDescent="0.2">
      <c r="A88" s="68" t="s">
        <v>159</v>
      </c>
      <c r="B88" s="67" t="s">
        <v>160</v>
      </c>
      <c r="C88" s="34">
        <v>34428300</v>
      </c>
      <c r="D88" s="34">
        <v>34428300</v>
      </c>
    </row>
    <row r="89" spans="1:4" s="11" customFormat="1" ht="69" customHeight="1" x14ac:dyDescent="0.2">
      <c r="A89" s="68" t="s">
        <v>161</v>
      </c>
      <c r="B89" s="67" t="s">
        <v>162</v>
      </c>
      <c r="C89" s="34">
        <v>24474300</v>
      </c>
      <c r="D89" s="34">
        <v>24474300</v>
      </c>
    </row>
    <row r="90" spans="1:4" s="11" customFormat="1" ht="36" x14ac:dyDescent="0.2">
      <c r="A90" s="68" t="s">
        <v>163</v>
      </c>
      <c r="B90" s="67" t="s">
        <v>164</v>
      </c>
      <c r="C90" s="34">
        <v>2437800</v>
      </c>
      <c r="D90" s="56">
        <v>1218900</v>
      </c>
    </row>
    <row r="91" spans="1:4" s="11" customFormat="1" ht="41.25" customHeight="1" x14ac:dyDescent="0.2">
      <c r="A91" s="69" t="s">
        <v>165</v>
      </c>
      <c r="B91" s="67" t="s">
        <v>166</v>
      </c>
      <c r="C91" s="34">
        <v>12197.64</v>
      </c>
      <c r="D91" s="56">
        <v>111385.18</v>
      </c>
    </row>
    <row r="92" spans="1:4" s="11" customFormat="1" ht="24" x14ac:dyDescent="0.2">
      <c r="A92" s="68" t="s">
        <v>167</v>
      </c>
      <c r="B92" s="67" t="s">
        <v>168</v>
      </c>
      <c r="C92" s="34">
        <v>2559742</v>
      </c>
      <c r="D92" s="56">
        <v>2542579</v>
      </c>
    </row>
    <row r="93" spans="1:4" s="11" customFormat="1" x14ac:dyDescent="0.2">
      <c r="A93" s="70" t="s">
        <v>169</v>
      </c>
      <c r="B93" s="67" t="s">
        <v>170</v>
      </c>
      <c r="C93" s="34">
        <v>1053056500</v>
      </c>
      <c r="D93" s="56">
        <v>1095165400</v>
      </c>
    </row>
    <row r="94" spans="1:4" s="11" customFormat="1" ht="16.5" hidden="1" customHeight="1" x14ac:dyDescent="0.2">
      <c r="A94" s="68" t="s">
        <v>171</v>
      </c>
      <c r="B94" s="67" t="s">
        <v>172</v>
      </c>
      <c r="C94" s="34">
        <f>64300+8583200+344000+940028100+27338900+2054000+35200+628100+6622000+59000+344319.66+104100+44973+6000+677137+8794760+18920+1892000+406200-2700-58014409.66-940028100</f>
        <v>0</v>
      </c>
      <c r="D94" s="56">
        <f>66200+8583200+358700+946067100+27338900+2026600+36200+628100+6818000+78600+344319.66+107100+46304+6000+697157+8794760+19480+1948000+406200-2700-58301120.66-946067100</f>
        <v>0</v>
      </c>
    </row>
    <row r="95" spans="1:4" s="11" customFormat="1" ht="19.5" customHeight="1" x14ac:dyDescent="0.2">
      <c r="A95" s="71" t="s">
        <v>173</v>
      </c>
      <c r="B95" s="72"/>
      <c r="C95" s="73">
        <f>C10+C75</f>
        <v>3041994336.0600004</v>
      </c>
      <c r="D95" s="73">
        <f>D10+D75</f>
        <v>2988410191.6000004</v>
      </c>
    </row>
    <row r="96" spans="1:4" x14ac:dyDescent="0.2">
      <c r="A96" s="15"/>
      <c r="B96" s="16"/>
      <c r="C96" s="16"/>
    </row>
    <row r="97" spans="3:4" x14ac:dyDescent="0.2">
      <c r="D97" s="8"/>
    </row>
    <row r="99" spans="3:4" x14ac:dyDescent="0.2">
      <c r="C99" s="14"/>
      <c r="D99" s="14"/>
    </row>
  </sheetData>
  <autoFilter ref="A9:D95"/>
  <mergeCells count="6">
    <mergeCell ref="A96:C96"/>
    <mergeCell ref="A1:D1"/>
    <mergeCell ref="A2:D2"/>
    <mergeCell ref="A3:D3"/>
    <mergeCell ref="A6:D6"/>
    <mergeCell ref="A95:B9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4.1 доходы</vt:lpstr>
      <vt:lpstr>'4.1 доходы'!Область_печати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Vlad</cp:lastModifiedBy>
  <dcterms:created xsi:type="dcterms:W3CDTF">2019-11-04T15:23:03Z</dcterms:created>
  <dcterms:modified xsi:type="dcterms:W3CDTF">2019-11-04T16:37:44Z</dcterms:modified>
</cp:coreProperties>
</file>