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1055"/>
  </bookViews>
  <sheets>
    <sheet name="11 прогр" sheetId="1" r:id="rId1"/>
  </sheets>
  <externalReferences>
    <externalReference r:id="rId2"/>
  </externalReferences>
  <definedNames>
    <definedName name="_xlnm._FilterDatabase" localSheetId="0" hidden="1">'11 прогр'!$A$9:$H$591</definedName>
  </definedNames>
  <calcPr calcId="145621"/>
</workbook>
</file>

<file path=xl/calcChain.xml><?xml version="1.0" encoding="utf-8"?>
<calcChain xmlns="http://schemas.openxmlformats.org/spreadsheetml/2006/main">
  <c r="H590" i="1" l="1"/>
  <c r="G590" i="1"/>
  <c r="F590" i="1"/>
  <c r="E590" i="1"/>
  <c r="D590" i="1"/>
  <c r="C590" i="1"/>
  <c r="H589" i="1"/>
  <c r="G589" i="1"/>
  <c r="F589" i="1"/>
  <c r="E589" i="1"/>
  <c r="D589" i="1"/>
  <c r="C589" i="1"/>
  <c r="H588" i="1"/>
  <c r="G588" i="1"/>
  <c r="F588" i="1"/>
  <c r="E588" i="1"/>
  <c r="D588" i="1"/>
  <c r="C588" i="1"/>
  <c r="H587" i="1"/>
  <c r="G587" i="1"/>
  <c r="F587" i="1"/>
  <c r="E587" i="1"/>
  <c r="D587" i="1"/>
  <c r="C587" i="1"/>
  <c r="H586" i="1"/>
  <c r="G586" i="1"/>
  <c r="F586" i="1"/>
  <c r="E586" i="1"/>
  <c r="D586" i="1"/>
  <c r="C586" i="1"/>
  <c r="H585" i="1"/>
  <c r="G585" i="1"/>
  <c r="F585" i="1"/>
  <c r="E585" i="1"/>
  <c r="D585" i="1"/>
  <c r="C585" i="1"/>
  <c r="H584" i="1"/>
  <c r="G584" i="1"/>
  <c r="F584" i="1"/>
  <c r="E584" i="1"/>
  <c r="D584" i="1"/>
  <c r="C584" i="1"/>
  <c r="H583" i="1"/>
  <c r="G583" i="1"/>
  <c r="F583" i="1"/>
  <c r="E583" i="1"/>
  <c r="D583" i="1"/>
  <c r="C583" i="1"/>
  <c r="H582" i="1"/>
  <c r="G582" i="1"/>
  <c r="F582" i="1"/>
  <c r="E582" i="1"/>
  <c r="D582" i="1"/>
  <c r="C582" i="1"/>
  <c r="H581" i="1"/>
  <c r="G581" i="1"/>
  <c r="F581" i="1"/>
  <c r="E581" i="1"/>
  <c r="D581" i="1"/>
  <c r="C581" i="1"/>
  <c r="H580" i="1"/>
  <c r="G580" i="1"/>
  <c r="F580" i="1"/>
  <c r="E580" i="1"/>
  <c r="D580" i="1"/>
  <c r="C580" i="1"/>
  <c r="H579" i="1"/>
  <c r="G579" i="1"/>
  <c r="F579" i="1"/>
  <c r="E579" i="1"/>
  <c r="D579" i="1"/>
  <c r="C579" i="1"/>
  <c r="H578" i="1"/>
  <c r="G578" i="1"/>
  <c r="F578" i="1"/>
  <c r="E578" i="1"/>
  <c r="D578" i="1"/>
  <c r="C578" i="1"/>
  <c r="H577" i="1"/>
  <c r="F577" i="1"/>
  <c r="E577" i="1"/>
  <c r="D577" i="1"/>
  <c r="H576" i="1"/>
  <c r="G576" i="1"/>
  <c r="F576" i="1"/>
  <c r="F575" i="1" s="1"/>
  <c r="E576" i="1"/>
  <c r="E575" i="1" s="1"/>
  <c r="D576" i="1"/>
  <c r="C576" i="1"/>
  <c r="H575" i="1"/>
  <c r="G575" i="1"/>
  <c r="D575" i="1"/>
  <c r="C575" i="1"/>
  <c r="H574" i="1"/>
  <c r="F574" i="1"/>
  <c r="E574" i="1"/>
  <c r="D574" i="1"/>
  <c r="H573" i="1"/>
  <c r="G573" i="1"/>
  <c r="G570" i="1" s="1"/>
  <c r="G569" i="1" s="1"/>
  <c r="F573" i="1"/>
  <c r="E573" i="1"/>
  <c r="E570" i="1" s="1"/>
  <c r="E569" i="1" s="1"/>
  <c r="D573" i="1"/>
  <c r="C573" i="1"/>
  <c r="H572" i="1"/>
  <c r="G572" i="1"/>
  <c r="F572" i="1"/>
  <c r="E572" i="1"/>
  <c r="D572" i="1"/>
  <c r="C572" i="1"/>
  <c r="H571" i="1"/>
  <c r="G571" i="1"/>
  <c r="F571" i="1"/>
  <c r="E571" i="1"/>
  <c r="D571" i="1"/>
  <c r="C571" i="1"/>
  <c r="H570" i="1"/>
  <c r="F570" i="1"/>
  <c r="F569" i="1" s="1"/>
  <c r="D570" i="1"/>
  <c r="C570" i="1"/>
  <c r="C569" i="1" s="1"/>
  <c r="H569" i="1"/>
  <c r="D569" i="1"/>
  <c r="H568" i="1"/>
  <c r="G568" i="1"/>
  <c r="F568" i="1"/>
  <c r="E568" i="1"/>
  <c r="D568" i="1"/>
  <c r="C568" i="1"/>
  <c r="H567" i="1"/>
  <c r="G567" i="1"/>
  <c r="F567" i="1"/>
  <c r="E567" i="1"/>
  <c r="D567" i="1"/>
  <c r="C567" i="1"/>
  <c r="H566" i="1"/>
  <c r="G566" i="1"/>
  <c r="F566" i="1"/>
  <c r="E566" i="1"/>
  <c r="D566" i="1"/>
  <c r="C566" i="1"/>
  <c r="C565" i="1" s="1"/>
  <c r="H565" i="1"/>
  <c r="G565" i="1"/>
  <c r="F565" i="1"/>
  <c r="E565" i="1"/>
  <c r="D565" i="1"/>
  <c r="H564" i="1"/>
  <c r="G564" i="1"/>
  <c r="F564" i="1"/>
  <c r="E564" i="1"/>
  <c r="E563" i="1" s="1"/>
  <c r="D564" i="1"/>
  <c r="C564" i="1"/>
  <c r="C563" i="1" s="1"/>
  <c r="H563" i="1"/>
  <c r="G563" i="1"/>
  <c r="F563" i="1"/>
  <c r="D563" i="1"/>
  <c r="H562" i="1"/>
  <c r="G562" i="1"/>
  <c r="F562" i="1"/>
  <c r="E562" i="1"/>
  <c r="D562" i="1"/>
  <c r="C562" i="1"/>
  <c r="H561" i="1"/>
  <c r="G561" i="1"/>
  <c r="F561" i="1"/>
  <c r="E561" i="1"/>
  <c r="D561" i="1"/>
  <c r="C561" i="1"/>
  <c r="H560" i="1"/>
  <c r="G560" i="1"/>
  <c r="F560" i="1"/>
  <c r="E560" i="1"/>
  <c r="D560" i="1"/>
  <c r="C560" i="1"/>
  <c r="H559" i="1"/>
  <c r="G559" i="1"/>
  <c r="F559" i="1"/>
  <c r="E559" i="1"/>
  <c r="D559" i="1"/>
  <c r="C559" i="1"/>
  <c r="H558" i="1"/>
  <c r="G558" i="1"/>
  <c r="F558" i="1"/>
  <c r="E558" i="1"/>
  <c r="D558" i="1"/>
  <c r="C558" i="1"/>
  <c r="H557" i="1"/>
  <c r="G557" i="1"/>
  <c r="F557" i="1"/>
  <c r="E557" i="1"/>
  <c r="D557" i="1"/>
  <c r="C557" i="1"/>
  <c r="H556" i="1"/>
  <c r="G556" i="1"/>
  <c r="F556" i="1"/>
  <c r="E556" i="1"/>
  <c r="D556" i="1"/>
  <c r="C556" i="1"/>
  <c r="H555" i="1"/>
  <c r="G555" i="1"/>
  <c r="F555" i="1"/>
  <c r="E555" i="1"/>
  <c r="D555" i="1"/>
  <c r="C555" i="1"/>
  <c r="H554" i="1"/>
  <c r="G554" i="1"/>
  <c r="G553" i="1" s="1"/>
  <c r="F554" i="1"/>
  <c r="E554" i="1"/>
  <c r="E553" i="1" s="1"/>
  <c r="D554" i="1"/>
  <c r="C554" i="1"/>
  <c r="C553" i="1" s="1"/>
  <c r="H553" i="1"/>
  <c r="F553" i="1"/>
  <c r="D553" i="1"/>
  <c r="H552" i="1"/>
  <c r="G552" i="1"/>
  <c r="F552" i="1"/>
  <c r="E552" i="1"/>
  <c r="D552" i="1"/>
  <c r="C552" i="1"/>
  <c r="H551" i="1"/>
  <c r="G551" i="1"/>
  <c r="F551" i="1"/>
  <c r="E551" i="1"/>
  <c r="D551" i="1"/>
  <c r="C551" i="1"/>
  <c r="H550" i="1"/>
  <c r="G550" i="1"/>
  <c r="F550" i="1"/>
  <c r="E550" i="1"/>
  <c r="D550" i="1"/>
  <c r="C550" i="1"/>
  <c r="H549" i="1"/>
  <c r="G549" i="1"/>
  <c r="F549" i="1"/>
  <c r="E549" i="1"/>
  <c r="D549" i="1"/>
  <c r="C549" i="1"/>
  <c r="H548" i="1"/>
  <c r="G548" i="1"/>
  <c r="F548" i="1"/>
  <c r="E548" i="1"/>
  <c r="D548" i="1"/>
  <c r="C548" i="1"/>
  <c r="H547" i="1"/>
  <c r="G547" i="1"/>
  <c r="F547" i="1"/>
  <c r="E547" i="1"/>
  <c r="D547" i="1"/>
  <c r="C547" i="1"/>
  <c r="H546" i="1"/>
  <c r="G546" i="1"/>
  <c r="F546" i="1"/>
  <c r="E546" i="1"/>
  <c r="D546" i="1"/>
  <c r="C546" i="1"/>
  <c r="H545" i="1"/>
  <c r="G545" i="1"/>
  <c r="F545" i="1"/>
  <c r="E545" i="1"/>
  <c r="D545" i="1"/>
  <c r="C545" i="1"/>
  <c r="H544" i="1"/>
  <c r="G544" i="1"/>
  <c r="F544" i="1"/>
  <c r="E544" i="1"/>
  <c r="D544" i="1"/>
  <c r="C544" i="1"/>
  <c r="H543" i="1"/>
  <c r="G543" i="1"/>
  <c r="F543" i="1"/>
  <c r="E543" i="1"/>
  <c r="D543" i="1"/>
  <c r="C543" i="1"/>
  <c r="H542" i="1"/>
  <c r="G542" i="1"/>
  <c r="F542" i="1"/>
  <c r="E542" i="1"/>
  <c r="D542" i="1"/>
  <c r="C542" i="1"/>
  <c r="H541" i="1"/>
  <c r="G541" i="1"/>
  <c r="F541" i="1"/>
  <c r="E541" i="1"/>
  <c r="D541" i="1"/>
  <c r="C541" i="1"/>
  <c r="H540" i="1"/>
  <c r="G540" i="1"/>
  <c r="F540" i="1"/>
  <c r="E540" i="1"/>
  <c r="D540" i="1"/>
  <c r="C540" i="1"/>
  <c r="H539" i="1"/>
  <c r="G539" i="1"/>
  <c r="F539" i="1"/>
  <c r="E539" i="1"/>
  <c r="D539" i="1"/>
  <c r="C539" i="1"/>
  <c r="H538" i="1"/>
  <c r="G538" i="1"/>
  <c r="F538" i="1"/>
  <c r="E538" i="1"/>
  <c r="D538" i="1"/>
  <c r="C538" i="1"/>
  <c r="H537" i="1"/>
  <c r="G537" i="1"/>
  <c r="F537" i="1"/>
  <c r="E537" i="1"/>
  <c r="D537" i="1"/>
  <c r="C537" i="1"/>
  <c r="H536" i="1"/>
  <c r="G536" i="1"/>
  <c r="F536" i="1"/>
  <c r="E536" i="1"/>
  <c r="D536" i="1"/>
  <c r="C536" i="1"/>
  <c r="H535" i="1"/>
  <c r="G535" i="1"/>
  <c r="F535" i="1"/>
  <c r="E535" i="1"/>
  <c r="D535" i="1"/>
  <c r="C535" i="1"/>
  <c r="H534" i="1"/>
  <c r="G534" i="1"/>
  <c r="F534" i="1"/>
  <c r="E534" i="1"/>
  <c r="D534" i="1"/>
  <c r="C534" i="1"/>
  <c r="H533" i="1"/>
  <c r="G533" i="1"/>
  <c r="F533" i="1"/>
  <c r="E533" i="1"/>
  <c r="D533" i="1"/>
  <c r="C533" i="1"/>
  <c r="H532" i="1"/>
  <c r="G532" i="1"/>
  <c r="F532" i="1"/>
  <c r="E532" i="1"/>
  <c r="D532" i="1"/>
  <c r="C532" i="1"/>
  <c r="H531" i="1"/>
  <c r="G531" i="1"/>
  <c r="F531" i="1"/>
  <c r="F530" i="1" s="1"/>
  <c r="E531" i="1"/>
  <c r="D531" i="1"/>
  <c r="D530" i="1" s="1"/>
  <c r="C531" i="1"/>
  <c r="H530" i="1"/>
  <c r="H529" i="1"/>
  <c r="G529" i="1"/>
  <c r="F529" i="1"/>
  <c r="E529" i="1"/>
  <c r="D529" i="1"/>
  <c r="C529" i="1"/>
  <c r="H528" i="1"/>
  <c r="G528" i="1"/>
  <c r="F528" i="1"/>
  <c r="E528" i="1"/>
  <c r="D528" i="1"/>
  <c r="C528" i="1"/>
  <c r="H527" i="1"/>
  <c r="G527" i="1"/>
  <c r="F527" i="1"/>
  <c r="E527" i="1"/>
  <c r="D527" i="1"/>
  <c r="C527" i="1"/>
  <c r="H526" i="1"/>
  <c r="G526" i="1"/>
  <c r="F526" i="1"/>
  <c r="E526" i="1"/>
  <c r="D526" i="1"/>
  <c r="C526" i="1"/>
  <c r="H525" i="1"/>
  <c r="G525" i="1"/>
  <c r="F525" i="1"/>
  <c r="E525" i="1"/>
  <c r="D525" i="1"/>
  <c r="C525" i="1"/>
  <c r="H524" i="1"/>
  <c r="G524" i="1"/>
  <c r="F524" i="1"/>
  <c r="E524" i="1"/>
  <c r="E523" i="1" s="1"/>
  <c r="D524" i="1"/>
  <c r="D523" i="1" s="1"/>
  <c r="C524" i="1"/>
  <c r="C523" i="1" s="1"/>
  <c r="H523" i="1"/>
  <c r="G523" i="1"/>
  <c r="F523" i="1"/>
  <c r="H522" i="1"/>
  <c r="G522" i="1"/>
  <c r="F522" i="1"/>
  <c r="E522" i="1"/>
  <c r="D522" i="1"/>
  <c r="C522" i="1"/>
  <c r="H521" i="1"/>
  <c r="G521" i="1"/>
  <c r="F521" i="1"/>
  <c r="E521" i="1"/>
  <c r="D521" i="1"/>
  <c r="C521" i="1"/>
  <c r="H520" i="1"/>
  <c r="G520" i="1"/>
  <c r="F520" i="1"/>
  <c r="E520" i="1"/>
  <c r="D520" i="1"/>
  <c r="C520" i="1"/>
  <c r="H519" i="1"/>
  <c r="G519" i="1"/>
  <c r="F519" i="1"/>
  <c r="E519" i="1"/>
  <c r="D519" i="1"/>
  <c r="C519" i="1"/>
  <c r="H518" i="1"/>
  <c r="G518" i="1"/>
  <c r="F518" i="1"/>
  <c r="E518" i="1"/>
  <c r="D518" i="1"/>
  <c r="C518" i="1"/>
  <c r="H517" i="1"/>
  <c r="G517" i="1"/>
  <c r="F517" i="1"/>
  <c r="E517" i="1"/>
  <c r="D517" i="1"/>
  <c r="C517" i="1"/>
  <c r="H516" i="1"/>
  <c r="G516" i="1"/>
  <c r="F516" i="1"/>
  <c r="E516" i="1"/>
  <c r="D516" i="1"/>
  <c r="C516" i="1"/>
  <c r="H515" i="1"/>
  <c r="G515" i="1"/>
  <c r="F515" i="1"/>
  <c r="E515" i="1"/>
  <c r="D515" i="1"/>
  <c r="C515" i="1"/>
  <c r="H514" i="1"/>
  <c r="G514" i="1"/>
  <c r="F514" i="1"/>
  <c r="E514" i="1"/>
  <c r="D514" i="1"/>
  <c r="C514" i="1"/>
  <c r="H513" i="1"/>
  <c r="G513" i="1"/>
  <c r="F513" i="1"/>
  <c r="E513" i="1"/>
  <c r="D513" i="1"/>
  <c r="C513" i="1"/>
  <c r="H512" i="1"/>
  <c r="G512" i="1"/>
  <c r="F512" i="1"/>
  <c r="H511" i="1"/>
  <c r="G511" i="1"/>
  <c r="F511" i="1"/>
  <c r="E511" i="1"/>
  <c r="D511" i="1"/>
  <c r="C511" i="1"/>
  <c r="H510" i="1"/>
  <c r="G510" i="1"/>
  <c r="F510" i="1"/>
  <c r="E510" i="1"/>
  <c r="D510" i="1"/>
  <c r="C510" i="1"/>
  <c r="H509" i="1"/>
  <c r="G509" i="1"/>
  <c r="F509" i="1"/>
  <c r="E509" i="1"/>
  <c r="D509" i="1"/>
  <c r="C509" i="1"/>
  <c r="H508" i="1"/>
  <c r="G508" i="1"/>
  <c r="F508" i="1"/>
  <c r="E508" i="1"/>
  <c r="D508" i="1"/>
  <c r="C508" i="1"/>
  <c r="H507" i="1"/>
  <c r="G507" i="1"/>
  <c r="F507" i="1"/>
  <c r="E507" i="1"/>
  <c r="D507" i="1"/>
  <c r="C507" i="1"/>
  <c r="H506" i="1"/>
  <c r="G506" i="1"/>
  <c r="F506" i="1"/>
  <c r="E506" i="1"/>
  <c r="D506" i="1"/>
  <c r="C506" i="1"/>
  <c r="H505" i="1"/>
  <c r="G505" i="1"/>
  <c r="F505" i="1"/>
  <c r="E505" i="1"/>
  <c r="D505" i="1"/>
  <c r="C505" i="1"/>
  <c r="H504" i="1"/>
  <c r="G504" i="1"/>
  <c r="F504" i="1"/>
  <c r="E504" i="1"/>
  <c r="D504" i="1"/>
  <c r="C504" i="1"/>
  <c r="H503" i="1"/>
  <c r="G503" i="1"/>
  <c r="F503" i="1"/>
  <c r="E503" i="1"/>
  <c r="D503" i="1"/>
  <c r="C503" i="1"/>
  <c r="H502" i="1"/>
  <c r="G502" i="1"/>
  <c r="F502" i="1"/>
  <c r="E502" i="1"/>
  <c r="D502" i="1"/>
  <c r="C502" i="1"/>
  <c r="H501" i="1"/>
  <c r="G501" i="1"/>
  <c r="F501" i="1"/>
  <c r="E501" i="1"/>
  <c r="D501" i="1"/>
  <c r="C501" i="1"/>
  <c r="H500" i="1"/>
  <c r="G500" i="1"/>
  <c r="F500" i="1"/>
  <c r="E500" i="1"/>
  <c r="D500" i="1"/>
  <c r="C500" i="1"/>
  <c r="H499" i="1"/>
  <c r="G499" i="1"/>
  <c r="F499" i="1"/>
  <c r="E499" i="1"/>
  <c r="D499" i="1"/>
  <c r="C499" i="1"/>
  <c r="H498" i="1"/>
  <c r="G498" i="1"/>
  <c r="F498" i="1"/>
  <c r="E498" i="1"/>
  <c r="D498" i="1"/>
  <c r="C498" i="1"/>
  <c r="H497" i="1"/>
  <c r="G497" i="1"/>
  <c r="F497" i="1"/>
  <c r="E497" i="1"/>
  <c r="D497" i="1"/>
  <c r="C497" i="1"/>
  <c r="H496" i="1"/>
  <c r="G496" i="1"/>
  <c r="F496" i="1"/>
  <c r="E496" i="1"/>
  <c r="D496" i="1"/>
  <c r="C496" i="1"/>
  <c r="H495" i="1"/>
  <c r="G495" i="1"/>
  <c r="F495" i="1"/>
  <c r="E495" i="1"/>
  <c r="D495" i="1"/>
  <c r="C495" i="1"/>
  <c r="H494" i="1"/>
  <c r="G494" i="1"/>
  <c r="F494" i="1"/>
  <c r="E494" i="1"/>
  <c r="D494" i="1"/>
  <c r="C494" i="1"/>
  <c r="H493" i="1"/>
  <c r="G493" i="1"/>
  <c r="F493" i="1"/>
  <c r="E493" i="1"/>
  <c r="D493" i="1"/>
  <c r="C493" i="1"/>
  <c r="H492" i="1"/>
  <c r="G492" i="1"/>
  <c r="F492" i="1"/>
  <c r="E492" i="1"/>
  <c r="D492" i="1"/>
  <c r="C492" i="1"/>
  <c r="H491" i="1"/>
  <c r="G491" i="1"/>
  <c r="F491" i="1"/>
  <c r="E491" i="1"/>
  <c r="D491" i="1"/>
  <c r="C491" i="1"/>
  <c r="H490" i="1"/>
  <c r="G490" i="1"/>
  <c r="F490" i="1"/>
  <c r="E490" i="1"/>
  <c r="D490" i="1"/>
  <c r="C490" i="1"/>
  <c r="H489" i="1"/>
  <c r="G489" i="1"/>
  <c r="F489" i="1"/>
  <c r="E489" i="1"/>
  <c r="D489" i="1"/>
  <c r="C489" i="1"/>
  <c r="H488" i="1"/>
  <c r="G488" i="1"/>
  <c r="F488" i="1"/>
  <c r="E488" i="1"/>
  <c r="D488" i="1"/>
  <c r="C488" i="1"/>
  <c r="H487" i="1"/>
  <c r="G487" i="1"/>
  <c r="F487" i="1"/>
  <c r="E487" i="1"/>
  <c r="D487" i="1"/>
  <c r="C487" i="1"/>
  <c r="H486" i="1"/>
  <c r="G486" i="1"/>
  <c r="F486" i="1"/>
  <c r="E486" i="1"/>
  <c r="D486" i="1"/>
  <c r="C486" i="1"/>
  <c r="H485" i="1"/>
  <c r="G485" i="1"/>
  <c r="F485" i="1"/>
  <c r="E485" i="1"/>
  <c r="D485" i="1"/>
  <c r="C485" i="1"/>
  <c r="H484" i="1"/>
  <c r="G484" i="1"/>
  <c r="F484" i="1"/>
  <c r="E484" i="1"/>
  <c r="D484" i="1"/>
  <c r="C484" i="1"/>
  <c r="H483" i="1"/>
  <c r="G483" i="1"/>
  <c r="F483" i="1"/>
  <c r="E483" i="1"/>
  <c r="D483" i="1"/>
  <c r="C483" i="1"/>
  <c r="H482" i="1"/>
  <c r="G482" i="1"/>
  <c r="F482" i="1"/>
  <c r="E482" i="1"/>
  <c r="D482" i="1"/>
  <c r="C482" i="1"/>
  <c r="H481" i="1"/>
  <c r="G481" i="1"/>
  <c r="F481" i="1"/>
  <c r="E481" i="1"/>
  <c r="D481" i="1"/>
  <c r="C481" i="1"/>
  <c r="H480" i="1"/>
  <c r="G480" i="1"/>
  <c r="F480" i="1"/>
  <c r="E480" i="1"/>
  <c r="D480" i="1"/>
  <c r="C480" i="1"/>
  <c r="H479" i="1"/>
  <c r="G479" i="1"/>
  <c r="F479" i="1"/>
  <c r="E479" i="1"/>
  <c r="D479" i="1"/>
  <c r="C479" i="1"/>
  <c r="H478" i="1"/>
  <c r="G478" i="1"/>
  <c r="F478" i="1"/>
  <c r="E478" i="1"/>
  <c r="D478" i="1"/>
  <c r="C478" i="1"/>
  <c r="H477" i="1"/>
  <c r="G477" i="1"/>
  <c r="F477" i="1"/>
  <c r="E477" i="1"/>
  <c r="D477" i="1"/>
  <c r="C477" i="1"/>
  <c r="H476" i="1"/>
  <c r="G476" i="1"/>
  <c r="F476" i="1"/>
  <c r="E476" i="1"/>
  <c r="D476" i="1"/>
  <c r="C476" i="1"/>
  <c r="H475" i="1"/>
  <c r="G475" i="1"/>
  <c r="F475" i="1"/>
  <c r="E475" i="1"/>
  <c r="D475" i="1"/>
  <c r="C475" i="1"/>
  <c r="H474" i="1"/>
  <c r="G474" i="1"/>
  <c r="F474" i="1"/>
  <c r="E474" i="1"/>
  <c r="D474" i="1"/>
  <c r="C474" i="1"/>
  <c r="H473" i="1"/>
  <c r="G473" i="1"/>
  <c r="F473" i="1"/>
  <c r="E473" i="1"/>
  <c r="D473" i="1"/>
  <c r="C473" i="1"/>
  <c r="H472" i="1"/>
  <c r="G472" i="1"/>
  <c r="F472" i="1"/>
  <c r="E472" i="1"/>
  <c r="D472" i="1"/>
  <c r="C472" i="1"/>
  <c r="H471" i="1"/>
  <c r="G471" i="1"/>
  <c r="F471" i="1"/>
  <c r="E471" i="1"/>
  <c r="D471" i="1"/>
  <c r="C471" i="1"/>
  <c r="H470" i="1"/>
  <c r="G470" i="1"/>
  <c r="F470" i="1"/>
  <c r="E470" i="1"/>
  <c r="D470" i="1"/>
  <c r="C470" i="1"/>
  <c r="H469" i="1"/>
  <c r="G469" i="1"/>
  <c r="F469" i="1"/>
  <c r="E469" i="1"/>
  <c r="D469" i="1"/>
  <c r="C469" i="1"/>
  <c r="H468" i="1"/>
  <c r="G468" i="1"/>
  <c r="F468" i="1"/>
  <c r="E468" i="1"/>
  <c r="D468" i="1"/>
  <c r="C468" i="1"/>
  <c r="H467" i="1"/>
  <c r="G467" i="1"/>
  <c r="F467" i="1"/>
  <c r="E467" i="1"/>
  <c r="D467" i="1"/>
  <c r="C467" i="1"/>
  <c r="H466" i="1"/>
  <c r="G466" i="1"/>
  <c r="F466" i="1"/>
  <c r="E466" i="1"/>
  <c r="D466" i="1"/>
  <c r="C466" i="1"/>
  <c r="H465" i="1"/>
  <c r="G465" i="1"/>
  <c r="F465" i="1"/>
  <c r="E465" i="1"/>
  <c r="D465" i="1"/>
  <c r="C465" i="1"/>
  <c r="H464" i="1"/>
  <c r="G464" i="1"/>
  <c r="F464" i="1"/>
  <c r="E464" i="1"/>
  <c r="D464" i="1"/>
  <c r="C464" i="1"/>
  <c r="H463" i="1"/>
  <c r="G463" i="1"/>
  <c r="F463" i="1"/>
  <c r="E463" i="1"/>
  <c r="D463" i="1"/>
  <c r="C463" i="1"/>
  <c r="H462" i="1"/>
  <c r="G462" i="1"/>
  <c r="F462" i="1"/>
  <c r="E462" i="1"/>
  <c r="D462" i="1"/>
  <c r="C462" i="1"/>
  <c r="H461" i="1"/>
  <c r="G461" i="1"/>
  <c r="F461" i="1"/>
  <c r="E461" i="1"/>
  <c r="D461" i="1"/>
  <c r="C461" i="1"/>
  <c r="H460" i="1"/>
  <c r="G460" i="1"/>
  <c r="F460" i="1"/>
  <c r="E460" i="1"/>
  <c r="D460" i="1"/>
  <c r="C460" i="1"/>
  <c r="H459" i="1"/>
  <c r="G459" i="1"/>
  <c r="F459" i="1"/>
  <c r="E459" i="1"/>
  <c r="D459" i="1"/>
  <c r="C459" i="1"/>
  <c r="H458" i="1"/>
  <c r="G458" i="1"/>
  <c r="F458" i="1"/>
  <c r="E458" i="1"/>
  <c r="D458" i="1"/>
  <c r="C458" i="1"/>
  <c r="H457" i="1"/>
  <c r="G457" i="1"/>
  <c r="F457" i="1"/>
  <c r="E457" i="1"/>
  <c r="D457" i="1"/>
  <c r="C457" i="1"/>
  <c r="H456" i="1"/>
  <c r="G456" i="1"/>
  <c r="F456" i="1"/>
  <c r="E456" i="1"/>
  <c r="D456" i="1"/>
  <c r="C456" i="1"/>
  <c r="H455" i="1"/>
  <c r="G455" i="1"/>
  <c r="F455" i="1"/>
  <c r="E455" i="1"/>
  <c r="D455" i="1"/>
  <c r="C455" i="1"/>
  <c r="H454" i="1"/>
  <c r="G454" i="1"/>
  <c r="F454" i="1"/>
  <c r="E454" i="1"/>
  <c r="D454" i="1"/>
  <c r="C454" i="1"/>
  <c r="H453" i="1"/>
  <c r="G453" i="1"/>
  <c r="F453" i="1"/>
  <c r="E453" i="1"/>
  <c r="D453" i="1"/>
  <c r="C453" i="1"/>
  <c r="H452" i="1"/>
  <c r="G452" i="1"/>
  <c r="F452" i="1"/>
  <c r="E452" i="1"/>
  <c r="D452" i="1"/>
  <c r="C452" i="1"/>
  <c r="H451" i="1"/>
  <c r="G451" i="1"/>
  <c r="F451" i="1"/>
  <c r="E451" i="1"/>
  <c r="D451" i="1"/>
  <c r="C451" i="1"/>
  <c r="H450" i="1"/>
  <c r="G450" i="1"/>
  <c r="F450" i="1"/>
  <c r="E450" i="1"/>
  <c r="D450" i="1"/>
  <c r="C450" i="1"/>
  <c r="H449" i="1"/>
  <c r="G449" i="1"/>
  <c r="F449" i="1"/>
  <c r="E449" i="1"/>
  <c r="D449" i="1"/>
  <c r="C449" i="1"/>
  <c r="H447" i="1"/>
  <c r="G447" i="1"/>
  <c r="F447" i="1"/>
  <c r="E447" i="1"/>
  <c r="D447" i="1"/>
  <c r="C447" i="1"/>
  <c r="H446" i="1"/>
  <c r="G446" i="1"/>
  <c r="F446" i="1"/>
  <c r="E446" i="1"/>
  <c r="D446" i="1"/>
  <c r="C446" i="1"/>
  <c r="H445" i="1"/>
  <c r="G445" i="1"/>
  <c r="F445" i="1"/>
  <c r="E445" i="1"/>
  <c r="D445" i="1"/>
  <c r="C445" i="1"/>
  <c r="H444" i="1"/>
  <c r="G444" i="1"/>
  <c r="F444" i="1"/>
  <c r="E444" i="1"/>
  <c r="D444" i="1"/>
  <c r="C444" i="1"/>
  <c r="H443" i="1"/>
  <c r="G443" i="1"/>
  <c r="F443" i="1"/>
  <c r="E443" i="1"/>
  <c r="D443" i="1"/>
  <c r="C443" i="1"/>
  <c r="H442" i="1"/>
  <c r="G442" i="1"/>
  <c r="F442" i="1"/>
  <c r="E442" i="1"/>
  <c r="D442" i="1"/>
  <c r="C442" i="1"/>
  <c r="H441" i="1"/>
  <c r="G441" i="1"/>
  <c r="F441" i="1"/>
  <c r="E441" i="1"/>
  <c r="D441" i="1"/>
  <c r="C441" i="1"/>
  <c r="H440" i="1"/>
  <c r="G440" i="1"/>
  <c r="F440" i="1"/>
  <c r="E440" i="1"/>
  <c r="D440" i="1"/>
  <c r="C440" i="1"/>
  <c r="H439" i="1"/>
  <c r="G439" i="1"/>
  <c r="F439" i="1"/>
  <c r="E439" i="1"/>
  <c r="D439" i="1"/>
  <c r="C439" i="1"/>
  <c r="H438" i="1"/>
  <c r="G438" i="1"/>
  <c r="F438" i="1"/>
  <c r="E438" i="1"/>
  <c r="D438" i="1"/>
  <c r="C438" i="1"/>
  <c r="H437" i="1"/>
  <c r="G437" i="1"/>
  <c r="F437" i="1"/>
  <c r="E437" i="1"/>
  <c r="D437" i="1"/>
  <c r="C437" i="1"/>
  <c r="H436" i="1"/>
  <c r="G436" i="1"/>
  <c r="F436" i="1"/>
  <c r="E436" i="1"/>
  <c r="D436" i="1"/>
  <c r="C436" i="1"/>
  <c r="H435" i="1"/>
  <c r="G435" i="1"/>
  <c r="F435" i="1"/>
  <c r="E435" i="1"/>
  <c r="D435" i="1"/>
  <c r="C435" i="1"/>
  <c r="H434" i="1"/>
  <c r="G434" i="1"/>
  <c r="F434" i="1"/>
  <c r="E434" i="1"/>
  <c r="D434" i="1"/>
  <c r="C434" i="1"/>
  <c r="H433" i="1"/>
  <c r="G433" i="1"/>
  <c r="F433" i="1"/>
  <c r="E433" i="1"/>
  <c r="D433" i="1"/>
  <c r="C433" i="1"/>
  <c r="H432" i="1"/>
  <c r="G432" i="1"/>
  <c r="F432" i="1"/>
  <c r="E432" i="1"/>
  <c r="D432" i="1"/>
  <c r="C432" i="1"/>
  <c r="H431" i="1"/>
  <c r="G431" i="1"/>
  <c r="F431" i="1"/>
  <c r="E431" i="1"/>
  <c r="D431" i="1"/>
  <c r="C431" i="1"/>
  <c r="H430" i="1"/>
  <c r="G430" i="1"/>
  <c r="F430" i="1"/>
  <c r="E430" i="1"/>
  <c r="D430" i="1"/>
  <c r="C430" i="1"/>
  <c r="H429" i="1"/>
  <c r="G429" i="1"/>
  <c r="F429" i="1"/>
  <c r="E429" i="1"/>
  <c r="D429" i="1"/>
  <c r="C429" i="1"/>
  <c r="H428" i="1"/>
  <c r="G428" i="1"/>
  <c r="F428" i="1"/>
  <c r="E428" i="1"/>
  <c r="D428" i="1"/>
  <c r="C428" i="1"/>
  <c r="H427" i="1"/>
  <c r="G427" i="1"/>
  <c r="F427" i="1"/>
  <c r="E427" i="1"/>
  <c r="D427" i="1"/>
  <c r="C427" i="1"/>
  <c r="H426" i="1"/>
  <c r="G426" i="1"/>
  <c r="F426" i="1"/>
  <c r="E426" i="1"/>
  <c r="D426" i="1"/>
  <c r="C426" i="1"/>
  <c r="H425" i="1"/>
  <c r="G425" i="1"/>
  <c r="F425" i="1"/>
  <c r="E425" i="1"/>
  <c r="D425" i="1"/>
  <c r="C425" i="1"/>
  <c r="H424" i="1"/>
  <c r="G424" i="1"/>
  <c r="F424" i="1"/>
  <c r="E424" i="1"/>
  <c r="D424" i="1"/>
  <c r="C424" i="1"/>
  <c r="H423" i="1"/>
  <c r="G423" i="1"/>
  <c r="F423" i="1"/>
  <c r="E423" i="1"/>
  <c r="D423" i="1"/>
  <c r="C423" i="1"/>
  <c r="H422" i="1"/>
  <c r="G422" i="1"/>
  <c r="F422" i="1"/>
  <c r="E422" i="1"/>
  <c r="D422" i="1"/>
  <c r="C422" i="1"/>
  <c r="H421" i="1"/>
  <c r="G421" i="1"/>
  <c r="F421" i="1"/>
  <c r="E421" i="1"/>
  <c r="D421" i="1"/>
  <c r="C421" i="1"/>
  <c r="H420" i="1"/>
  <c r="G420" i="1"/>
  <c r="F420" i="1"/>
  <c r="E420" i="1"/>
  <c r="D420" i="1"/>
  <c r="C420" i="1"/>
  <c r="H419" i="1"/>
  <c r="G419" i="1"/>
  <c r="F419" i="1"/>
  <c r="E419" i="1"/>
  <c r="D419" i="1"/>
  <c r="C419" i="1"/>
  <c r="H418" i="1"/>
  <c r="G418" i="1"/>
  <c r="F418" i="1"/>
  <c r="E418" i="1"/>
  <c r="D418" i="1"/>
  <c r="C418" i="1"/>
  <c r="H417" i="1"/>
  <c r="G417" i="1"/>
  <c r="F417" i="1"/>
  <c r="E417" i="1"/>
  <c r="D417" i="1"/>
  <c r="C417" i="1"/>
  <c r="H416" i="1"/>
  <c r="G416" i="1"/>
  <c r="F416" i="1"/>
  <c r="E416" i="1"/>
  <c r="D416" i="1"/>
  <c r="C416" i="1"/>
  <c r="H415" i="1"/>
  <c r="G415" i="1"/>
  <c r="F415" i="1"/>
  <c r="E415" i="1"/>
  <c r="D415" i="1"/>
  <c r="C415" i="1"/>
  <c r="H414" i="1"/>
  <c r="G414" i="1"/>
  <c r="F414" i="1"/>
  <c r="E414" i="1"/>
  <c r="D414" i="1"/>
  <c r="C414" i="1"/>
  <c r="H413" i="1"/>
  <c r="G413" i="1"/>
  <c r="F413" i="1"/>
  <c r="E413" i="1"/>
  <c r="D413" i="1"/>
  <c r="C413" i="1"/>
  <c r="H412" i="1"/>
  <c r="G412" i="1"/>
  <c r="F412" i="1"/>
  <c r="E412" i="1"/>
  <c r="D412" i="1"/>
  <c r="C412" i="1"/>
  <c r="H411" i="1"/>
  <c r="G411" i="1"/>
  <c r="F411" i="1"/>
  <c r="E411" i="1"/>
  <c r="D411" i="1"/>
  <c r="C411" i="1"/>
  <c r="H410" i="1"/>
  <c r="G410" i="1"/>
  <c r="F410" i="1"/>
  <c r="E410" i="1"/>
  <c r="D410" i="1"/>
  <c r="C410" i="1"/>
  <c r="H409" i="1"/>
  <c r="G409" i="1"/>
  <c r="F409" i="1"/>
  <c r="E409" i="1"/>
  <c r="D409" i="1"/>
  <c r="C409" i="1"/>
  <c r="H408" i="1"/>
  <c r="G408" i="1"/>
  <c r="F408" i="1"/>
  <c r="E408" i="1"/>
  <c r="D408" i="1"/>
  <c r="C408" i="1"/>
  <c r="H407" i="1"/>
  <c r="G407" i="1"/>
  <c r="F407" i="1"/>
  <c r="E407" i="1"/>
  <c r="D407" i="1"/>
  <c r="C407" i="1"/>
  <c r="H406" i="1"/>
  <c r="G406" i="1"/>
  <c r="F406" i="1"/>
  <c r="E406" i="1"/>
  <c r="D406" i="1"/>
  <c r="C406" i="1"/>
  <c r="H405" i="1"/>
  <c r="G405" i="1"/>
  <c r="F405" i="1"/>
  <c r="E405" i="1"/>
  <c r="D405" i="1"/>
  <c r="C405" i="1"/>
  <c r="H404" i="1"/>
  <c r="G404" i="1"/>
  <c r="F404" i="1"/>
  <c r="E404" i="1"/>
  <c r="D404" i="1"/>
  <c r="C404" i="1"/>
  <c r="H403" i="1"/>
  <c r="G403" i="1"/>
  <c r="F403" i="1"/>
  <c r="E403" i="1"/>
  <c r="D403" i="1"/>
  <c r="C403" i="1"/>
  <c r="H402" i="1"/>
  <c r="G402" i="1"/>
  <c r="F402" i="1"/>
  <c r="E402" i="1"/>
  <c r="D402" i="1"/>
  <c r="C402" i="1"/>
  <c r="H401" i="1"/>
  <c r="G401" i="1"/>
  <c r="F401" i="1"/>
  <c r="E401" i="1"/>
  <c r="D401" i="1"/>
  <c r="C401" i="1"/>
  <c r="H400" i="1"/>
  <c r="G400" i="1"/>
  <c r="F400" i="1"/>
  <c r="E400" i="1"/>
  <c r="D400" i="1"/>
  <c r="C400" i="1"/>
  <c r="H399" i="1"/>
  <c r="G399" i="1"/>
  <c r="F399" i="1"/>
  <c r="E399" i="1"/>
  <c r="D399" i="1"/>
  <c r="C399" i="1"/>
  <c r="H398" i="1"/>
  <c r="G398" i="1"/>
  <c r="F398" i="1"/>
  <c r="E398" i="1"/>
  <c r="D398" i="1"/>
  <c r="C398" i="1"/>
  <c r="H397" i="1"/>
  <c r="G397" i="1"/>
  <c r="F397" i="1"/>
  <c r="E397" i="1"/>
  <c r="D397" i="1"/>
  <c r="C397" i="1"/>
  <c r="H396" i="1"/>
  <c r="G396" i="1"/>
  <c r="F396" i="1"/>
  <c r="E396" i="1"/>
  <c r="D396" i="1"/>
  <c r="C396" i="1"/>
  <c r="H395" i="1"/>
  <c r="G395" i="1"/>
  <c r="F395" i="1"/>
  <c r="E395" i="1"/>
  <c r="D395" i="1"/>
  <c r="C395" i="1"/>
  <c r="H394" i="1"/>
  <c r="G394" i="1"/>
  <c r="F394" i="1"/>
  <c r="E394" i="1"/>
  <c r="D394" i="1"/>
  <c r="C394" i="1"/>
  <c r="H393" i="1"/>
  <c r="G393" i="1"/>
  <c r="F393" i="1"/>
  <c r="E393" i="1"/>
  <c r="D393" i="1"/>
  <c r="C393" i="1"/>
  <c r="H392" i="1"/>
  <c r="G392" i="1"/>
  <c r="F392" i="1"/>
  <c r="E392" i="1"/>
  <c r="D392" i="1"/>
  <c r="C392" i="1"/>
  <c r="H391" i="1"/>
  <c r="G391" i="1"/>
  <c r="F391" i="1"/>
  <c r="E391" i="1"/>
  <c r="D391" i="1"/>
  <c r="C391" i="1"/>
  <c r="H390" i="1"/>
  <c r="G390" i="1"/>
  <c r="F390" i="1"/>
  <c r="E390" i="1"/>
  <c r="D390" i="1"/>
  <c r="C390" i="1"/>
  <c r="H389" i="1"/>
  <c r="G389" i="1"/>
  <c r="F389" i="1"/>
  <c r="E389" i="1"/>
  <c r="D389" i="1"/>
  <c r="C389" i="1"/>
  <c r="H388" i="1"/>
  <c r="G388" i="1"/>
  <c r="F388" i="1"/>
  <c r="E388" i="1"/>
  <c r="D388" i="1"/>
  <c r="C388" i="1"/>
  <c r="H387" i="1"/>
  <c r="G387" i="1"/>
  <c r="F387" i="1"/>
  <c r="E387" i="1"/>
  <c r="D387" i="1"/>
  <c r="C387" i="1"/>
  <c r="H386" i="1"/>
  <c r="G386" i="1"/>
  <c r="F386" i="1"/>
  <c r="E386" i="1"/>
  <c r="D386" i="1"/>
  <c r="C386" i="1"/>
  <c r="H385" i="1"/>
  <c r="G385" i="1"/>
  <c r="F385" i="1"/>
  <c r="E385" i="1"/>
  <c r="D385" i="1"/>
  <c r="C385" i="1"/>
  <c r="H384" i="1"/>
  <c r="G384" i="1"/>
  <c r="F384" i="1"/>
  <c r="E384" i="1"/>
  <c r="D384" i="1"/>
  <c r="C384" i="1"/>
  <c r="H383" i="1"/>
  <c r="G383" i="1"/>
  <c r="F383" i="1"/>
  <c r="E383" i="1"/>
  <c r="D383" i="1"/>
  <c r="C383" i="1"/>
  <c r="H382" i="1"/>
  <c r="G382" i="1"/>
  <c r="F382" i="1"/>
  <c r="E382" i="1"/>
  <c r="D382" i="1"/>
  <c r="C382" i="1"/>
  <c r="H381" i="1"/>
  <c r="G381" i="1"/>
  <c r="F381" i="1"/>
  <c r="E381" i="1"/>
  <c r="D381" i="1"/>
  <c r="C381" i="1"/>
  <c r="H380" i="1"/>
  <c r="G380" i="1"/>
  <c r="F380" i="1"/>
  <c r="E380" i="1"/>
  <c r="D380" i="1"/>
  <c r="C380" i="1"/>
  <c r="H379" i="1"/>
  <c r="G379" i="1"/>
  <c r="F379" i="1"/>
  <c r="E379" i="1"/>
  <c r="D379" i="1"/>
  <c r="C379" i="1"/>
  <c r="H378" i="1"/>
  <c r="G378" i="1"/>
  <c r="F378" i="1"/>
  <c r="E378" i="1"/>
  <c r="D378" i="1"/>
  <c r="C378" i="1"/>
  <c r="H377" i="1"/>
  <c r="G377" i="1"/>
  <c r="F377" i="1"/>
  <c r="E377" i="1"/>
  <c r="D377" i="1"/>
  <c r="C377" i="1"/>
  <c r="H376" i="1"/>
  <c r="G376" i="1"/>
  <c r="F376" i="1"/>
  <c r="E376" i="1"/>
  <c r="D376" i="1"/>
  <c r="C376" i="1"/>
  <c r="H375" i="1"/>
  <c r="G375" i="1"/>
  <c r="F375" i="1"/>
  <c r="E375" i="1"/>
  <c r="D375" i="1"/>
  <c r="C375" i="1"/>
  <c r="H374" i="1"/>
  <c r="G374" i="1"/>
  <c r="F374" i="1"/>
  <c r="E374" i="1"/>
  <c r="D374" i="1"/>
  <c r="C374" i="1"/>
  <c r="H373" i="1"/>
  <c r="G373" i="1"/>
  <c r="F373" i="1"/>
  <c r="E373" i="1"/>
  <c r="D373" i="1"/>
  <c r="C373" i="1"/>
  <c r="H372" i="1"/>
  <c r="G372" i="1"/>
  <c r="F372" i="1"/>
  <c r="E372" i="1"/>
  <c r="D372" i="1"/>
  <c r="C372" i="1"/>
  <c r="H371" i="1"/>
  <c r="G371" i="1"/>
  <c r="F371" i="1"/>
  <c r="E371" i="1"/>
  <c r="D371" i="1"/>
  <c r="C371" i="1"/>
  <c r="H370" i="1"/>
  <c r="G370" i="1"/>
  <c r="F370" i="1"/>
  <c r="E370" i="1"/>
  <c r="D370" i="1"/>
  <c r="C370" i="1"/>
  <c r="H369" i="1"/>
  <c r="G369" i="1"/>
  <c r="F369" i="1"/>
  <c r="E369" i="1"/>
  <c r="D369" i="1"/>
  <c r="C369" i="1"/>
  <c r="H368" i="1"/>
  <c r="G368" i="1"/>
  <c r="F368" i="1"/>
  <c r="E368" i="1"/>
  <c r="D368" i="1"/>
  <c r="C368" i="1"/>
  <c r="H367" i="1"/>
  <c r="G367" i="1"/>
  <c r="F367" i="1"/>
  <c r="E367" i="1"/>
  <c r="D367" i="1"/>
  <c r="C367" i="1"/>
  <c r="H366" i="1"/>
  <c r="G366" i="1"/>
  <c r="F366" i="1"/>
  <c r="E366" i="1"/>
  <c r="D366" i="1"/>
  <c r="C366" i="1"/>
  <c r="H365" i="1"/>
  <c r="G365" i="1"/>
  <c r="F365" i="1"/>
  <c r="E365" i="1"/>
  <c r="D365" i="1"/>
  <c r="C365" i="1"/>
  <c r="H364" i="1"/>
  <c r="G364" i="1"/>
  <c r="F364" i="1"/>
  <c r="E364" i="1"/>
  <c r="D364" i="1"/>
  <c r="C364" i="1"/>
  <c r="H363" i="1"/>
  <c r="G363" i="1"/>
  <c r="F363" i="1"/>
  <c r="E363" i="1"/>
  <c r="D363" i="1"/>
  <c r="C363" i="1"/>
  <c r="H362" i="1"/>
  <c r="G362" i="1"/>
  <c r="F362" i="1"/>
  <c r="E362" i="1"/>
  <c r="D362" i="1"/>
  <c r="C362" i="1"/>
  <c r="H361" i="1"/>
  <c r="G361" i="1"/>
  <c r="F361" i="1"/>
  <c r="E361" i="1"/>
  <c r="D361" i="1"/>
  <c r="C361" i="1"/>
  <c r="H360" i="1"/>
  <c r="G360" i="1"/>
  <c r="F360" i="1"/>
  <c r="E360" i="1"/>
  <c r="D360" i="1"/>
  <c r="C360" i="1"/>
  <c r="H359" i="1"/>
  <c r="G359" i="1"/>
  <c r="F359" i="1"/>
  <c r="E359" i="1"/>
  <c r="D359" i="1"/>
  <c r="C359" i="1"/>
  <c r="H358" i="1"/>
  <c r="G358" i="1"/>
  <c r="F358" i="1"/>
  <c r="E358" i="1"/>
  <c r="D358" i="1"/>
  <c r="C358" i="1"/>
  <c r="H357" i="1"/>
  <c r="G357" i="1"/>
  <c r="F357" i="1"/>
  <c r="E357" i="1"/>
  <c r="D357" i="1"/>
  <c r="C357" i="1"/>
  <c r="H356" i="1"/>
  <c r="G356" i="1"/>
  <c r="F356" i="1"/>
  <c r="E356" i="1"/>
  <c r="D356" i="1"/>
  <c r="C356" i="1"/>
  <c r="H355" i="1"/>
  <c r="G355" i="1"/>
  <c r="F355" i="1"/>
  <c r="E355" i="1"/>
  <c r="D355" i="1"/>
  <c r="C355" i="1"/>
  <c r="H354" i="1"/>
  <c r="G354" i="1"/>
  <c r="F354" i="1"/>
  <c r="E354" i="1"/>
  <c r="D354" i="1"/>
  <c r="C354" i="1"/>
  <c r="H353" i="1"/>
  <c r="G353" i="1"/>
  <c r="F353" i="1"/>
  <c r="E353" i="1"/>
  <c r="D353" i="1"/>
  <c r="C353" i="1"/>
  <c r="H352" i="1"/>
  <c r="G352" i="1"/>
  <c r="F352" i="1"/>
  <c r="E352" i="1"/>
  <c r="D352" i="1"/>
  <c r="C352" i="1"/>
  <c r="H351" i="1"/>
  <c r="G351" i="1"/>
  <c r="F351" i="1"/>
  <c r="E351" i="1"/>
  <c r="D351" i="1"/>
  <c r="C351" i="1"/>
  <c r="H350" i="1"/>
  <c r="G350" i="1"/>
  <c r="F350" i="1"/>
  <c r="E350" i="1"/>
  <c r="D350" i="1"/>
  <c r="C350" i="1"/>
  <c r="H349" i="1"/>
  <c r="G349" i="1"/>
  <c r="F349" i="1"/>
  <c r="E349" i="1"/>
  <c r="D349" i="1"/>
  <c r="C349" i="1"/>
  <c r="H348" i="1"/>
  <c r="G348" i="1"/>
  <c r="F348" i="1"/>
  <c r="E348" i="1"/>
  <c r="D348" i="1"/>
  <c r="C348" i="1"/>
  <c r="H347" i="1"/>
  <c r="G347" i="1"/>
  <c r="F347" i="1"/>
  <c r="E347" i="1"/>
  <c r="D347" i="1"/>
  <c r="C347" i="1"/>
  <c r="H346" i="1"/>
  <c r="G346" i="1"/>
  <c r="F346" i="1"/>
  <c r="E346" i="1"/>
  <c r="D346" i="1"/>
  <c r="C346" i="1"/>
  <c r="H345" i="1"/>
  <c r="G345" i="1"/>
  <c r="F345" i="1"/>
  <c r="E345" i="1"/>
  <c r="D345" i="1"/>
  <c r="C345" i="1"/>
  <c r="H344" i="1"/>
  <c r="G344" i="1"/>
  <c r="F344" i="1"/>
  <c r="E344" i="1"/>
  <c r="D344" i="1"/>
  <c r="C344" i="1"/>
  <c r="H343" i="1"/>
  <c r="G343" i="1"/>
  <c r="F343" i="1"/>
  <c r="E343" i="1"/>
  <c r="D343" i="1"/>
  <c r="C343" i="1"/>
  <c r="H342" i="1"/>
  <c r="G342" i="1"/>
  <c r="F342" i="1"/>
  <c r="E342" i="1"/>
  <c r="D342" i="1"/>
  <c r="C342" i="1"/>
  <c r="H341" i="1"/>
  <c r="G341" i="1"/>
  <c r="F341" i="1"/>
  <c r="E341" i="1"/>
  <c r="D341" i="1"/>
  <c r="C341" i="1"/>
  <c r="H340" i="1"/>
  <c r="G340" i="1"/>
  <c r="F340" i="1"/>
  <c r="E340" i="1"/>
  <c r="D340" i="1"/>
  <c r="C340" i="1"/>
  <c r="H339" i="1"/>
  <c r="G339" i="1"/>
  <c r="F339" i="1"/>
  <c r="E339" i="1"/>
  <c r="D339" i="1"/>
  <c r="C339" i="1"/>
  <c r="H338" i="1"/>
  <c r="G338" i="1"/>
  <c r="F338" i="1"/>
  <c r="E338" i="1"/>
  <c r="D338" i="1"/>
  <c r="C338" i="1"/>
  <c r="H337" i="1"/>
  <c r="G337" i="1"/>
  <c r="F337" i="1"/>
  <c r="E337" i="1"/>
  <c r="D337" i="1"/>
  <c r="C337" i="1"/>
  <c r="H336" i="1"/>
  <c r="G336" i="1"/>
  <c r="F336" i="1"/>
  <c r="E336" i="1"/>
  <c r="D336" i="1"/>
  <c r="C336" i="1"/>
  <c r="H335" i="1"/>
  <c r="G335" i="1"/>
  <c r="F335" i="1"/>
  <c r="E335" i="1"/>
  <c r="D335" i="1"/>
  <c r="C335" i="1"/>
  <c r="H334" i="1"/>
  <c r="G334" i="1"/>
  <c r="F334" i="1"/>
  <c r="E334" i="1"/>
  <c r="D334" i="1"/>
  <c r="C334" i="1"/>
  <c r="H333" i="1"/>
  <c r="G333" i="1"/>
  <c r="F333" i="1"/>
  <c r="E333" i="1"/>
  <c r="D333" i="1"/>
  <c r="C333" i="1"/>
  <c r="H332" i="1"/>
  <c r="G332" i="1"/>
  <c r="F332" i="1"/>
  <c r="E332" i="1"/>
  <c r="D332" i="1"/>
  <c r="C332" i="1"/>
  <c r="H331" i="1"/>
  <c r="G331" i="1"/>
  <c r="F331" i="1"/>
  <c r="E331" i="1"/>
  <c r="D331" i="1"/>
  <c r="C331" i="1"/>
  <c r="H330" i="1"/>
  <c r="G330" i="1"/>
  <c r="F330" i="1"/>
  <c r="E330" i="1"/>
  <c r="D330" i="1"/>
  <c r="C330" i="1"/>
  <c r="H329" i="1"/>
  <c r="G329" i="1"/>
  <c r="F329" i="1"/>
  <c r="E329" i="1"/>
  <c r="D329" i="1"/>
  <c r="C329" i="1"/>
  <c r="H328" i="1"/>
  <c r="G328" i="1"/>
  <c r="F328" i="1"/>
  <c r="E328" i="1"/>
  <c r="D328" i="1"/>
  <c r="C328" i="1"/>
  <c r="H327" i="1"/>
  <c r="G327" i="1"/>
  <c r="F327" i="1"/>
  <c r="E327" i="1"/>
  <c r="D327" i="1"/>
  <c r="C327" i="1"/>
  <c r="H326" i="1"/>
  <c r="G326" i="1"/>
  <c r="F326" i="1"/>
  <c r="E326" i="1"/>
  <c r="D326" i="1"/>
  <c r="C326" i="1"/>
  <c r="H325" i="1"/>
  <c r="G325" i="1"/>
  <c r="F325" i="1"/>
  <c r="E325" i="1"/>
  <c r="D325" i="1"/>
  <c r="C325" i="1"/>
  <c r="H324" i="1"/>
  <c r="G324" i="1"/>
  <c r="F324" i="1"/>
  <c r="E324" i="1"/>
  <c r="D324" i="1"/>
  <c r="C324" i="1"/>
  <c r="H323" i="1"/>
  <c r="G323" i="1"/>
  <c r="F323" i="1"/>
  <c r="E323" i="1"/>
  <c r="D323" i="1"/>
  <c r="C323" i="1"/>
  <c r="H322" i="1"/>
  <c r="G322" i="1"/>
  <c r="F322" i="1"/>
  <c r="E322" i="1"/>
  <c r="D322" i="1"/>
  <c r="C322" i="1"/>
  <c r="H321" i="1"/>
  <c r="G321" i="1"/>
  <c r="F321" i="1"/>
  <c r="E321" i="1"/>
  <c r="D321" i="1"/>
  <c r="D320" i="1" s="1"/>
  <c r="D319" i="1" s="1"/>
  <c r="C321" i="1"/>
  <c r="H320" i="1"/>
  <c r="H319" i="1" s="1"/>
  <c r="G320" i="1"/>
  <c r="G319" i="1" s="1"/>
  <c r="F320" i="1"/>
  <c r="F319" i="1" s="1"/>
  <c r="C320" i="1"/>
  <c r="C319" i="1" s="1"/>
  <c r="H318" i="1"/>
  <c r="G318" i="1"/>
  <c r="F318" i="1"/>
  <c r="E318" i="1"/>
  <c r="D318" i="1"/>
  <c r="C318" i="1"/>
  <c r="H317" i="1"/>
  <c r="G317" i="1"/>
  <c r="F317" i="1"/>
  <c r="E317" i="1"/>
  <c r="D317" i="1"/>
  <c r="C317" i="1"/>
  <c r="H316" i="1"/>
  <c r="G316" i="1"/>
  <c r="F316" i="1"/>
  <c r="E316" i="1"/>
  <c r="D316" i="1"/>
  <c r="C316" i="1"/>
  <c r="H315" i="1"/>
  <c r="G315" i="1"/>
  <c r="F315" i="1"/>
  <c r="E315" i="1"/>
  <c r="D315" i="1"/>
  <c r="C315" i="1"/>
  <c r="H314" i="1"/>
  <c r="G314" i="1"/>
  <c r="F314" i="1"/>
  <c r="E314" i="1"/>
  <c r="D314" i="1"/>
  <c r="C314" i="1"/>
  <c r="H313" i="1"/>
  <c r="G313" i="1"/>
  <c r="F313" i="1"/>
  <c r="E313" i="1"/>
  <c r="D313" i="1"/>
  <c r="C313" i="1"/>
  <c r="H312" i="1"/>
  <c r="G312" i="1"/>
  <c r="F312" i="1"/>
  <c r="E312" i="1"/>
  <c r="D312" i="1"/>
  <c r="C312" i="1"/>
  <c r="H311" i="1"/>
  <c r="G311" i="1"/>
  <c r="F311" i="1"/>
  <c r="E311" i="1"/>
  <c r="D311" i="1"/>
  <c r="C311" i="1"/>
  <c r="H310" i="1"/>
  <c r="G310" i="1"/>
  <c r="F310" i="1"/>
  <c r="E310" i="1"/>
  <c r="D310" i="1"/>
  <c r="C310" i="1"/>
  <c r="H309" i="1"/>
  <c r="G309" i="1"/>
  <c r="F309" i="1"/>
  <c r="E309" i="1"/>
  <c r="D309" i="1"/>
  <c r="C309" i="1"/>
  <c r="H308" i="1"/>
  <c r="G308" i="1"/>
  <c r="F308" i="1"/>
  <c r="E308" i="1"/>
  <c r="D308" i="1"/>
  <c r="C308" i="1"/>
  <c r="H307" i="1"/>
  <c r="G307" i="1"/>
  <c r="F307" i="1"/>
  <c r="E307" i="1"/>
  <c r="D307" i="1"/>
  <c r="C307" i="1"/>
  <c r="H306" i="1"/>
  <c r="G306" i="1"/>
  <c r="F306" i="1"/>
  <c r="E306" i="1"/>
  <c r="D306" i="1"/>
  <c r="C306" i="1"/>
  <c r="H305" i="1"/>
  <c r="G305" i="1"/>
  <c r="F305" i="1"/>
  <c r="E305" i="1"/>
  <c r="D305" i="1"/>
  <c r="C305" i="1"/>
  <c r="H304" i="1"/>
  <c r="G304" i="1"/>
  <c r="F304" i="1"/>
  <c r="E304" i="1"/>
  <c r="D304" i="1"/>
  <c r="C304" i="1"/>
  <c r="H303" i="1"/>
  <c r="G303" i="1"/>
  <c r="F303" i="1"/>
  <c r="E303" i="1"/>
  <c r="D303" i="1"/>
  <c r="C303" i="1"/>
  <c r="H302" i="1"/>
  <c r="G302" i="1"/>
  <c r="F302" i="1"/>
  <c r="E302" i="1"/>
  <c r="D302" i="1"/>
  <c r="C302" i="1"/>
  <c r="H301" i="1"/>
  <c r="G301" i="1"/>
  <c r="F301" i="1"/>
  <c r="E301" i="1"/>
  <c r="D301" i="1"/>
  <c r="C301" i="1"/>
  <c r="H300" i="1"/>
  <c r="G300" i="1"/>
  <c r="F300" i="1"/>
  <c r="E300" i="1"/>
  <c r="D300" i="1"/>
  <c r="C300" i="1"/>
  <c r="H299" i="1"/>
  <c r="G299" i="1"/>
  <c r="F299" i="1"/>
  <c r="E299" i="1"/>
  <c r="D299" i="1"/>
  <c r="C299" i="1"/>
  <c r="H298" i="1"/>
  <c r="G298" i="1"/>
  <c r="F298" i="1"/>
  <c r="E298" i="1"/>
  <c r="D298" i="1"/>
  <c r="C298" i="1"/>
  <c r="H297" i="1"/>
  <c r="G297" i="1"/>
  <c r="F297" i="1"/>
  <c r="E297" i="1"/>
  <c r="D297" i="1"/>
  <c r="C297" i="1"/>
  <c r="H296" i="1"/>
  <c r="G296" i="1"/>
  <c r="F296" i="1"/>
  <c r="E296" i="1"/>
  <c r="D296" i="1"/>
  <c r="C296" i="1"/>
  <c r="H295" i="1"/>
  <c r="G295" i="1"/>
  <c r="F295" i="1"/>
  <c r="E295" i="1"/>
  <c r="D295" i="1"/>
  <c r="C295" i="1"/>
  <c r="H294" i="1"/>
  <c r="G294" i="1"/>
  <c r="F294" i="1"/>
  <c r="E294" i="1"/>
  <c r="D294" i="1"/>
  <c r="C294" i="1"/>
  <c r="H293" i="1"/>
  <c r="G293" i="1"/>
  <c r="F293" i="1"/>
  <c r="E293" i="1"/>
  <c r="D293" i="1"/>
  <c r="C293" i="1"/>
  <c r="H292" i="1"/>
  <c r="G292" i="1"/>
  <c r="F292" i="1"/>
  <c r="E292" i="1"/>
  <c r="D292" i="1"/>
  <c r="C292" i="1"/>
  <c r="H291" i="1"/>
  <c r="G291" i="1"/>
  <c r="F291" i="1"/>
  <c r="E291" i="1"/>
  <c r="D291" i="1"/>
  <c r="C291" i="1"/>
  <c r="H290" i="1"/>
  <c r="G290" i="1"/>
  <c r="F290" i="1"/>
  <c r="E290" i="1"/>
  <c r="D290" i="1"/>
  <c r="C290" i="1"/>
  <c r="H289" i="1"/>
  <c r="G289" i="1"/>
  <c r="F289" i="1"/>
  <c r="E289" i="1"/>
  <c r="D289" i="1"/>
  <c r="C289" i="1"/>
  <c r="H288" i="1"/>
  <c r="G288" i="1"/>
  <c r="F288" i="1"/>
  <c r="E288" i="1"/>
  <c r="D288" i="1"/>
  <c r="C288" i="1"/>
  <c r="H287" i="1"/>
  <c r="G287" i="1"/>
  <c r="F287" i="1"/>
  <c r="E287" i="1"/>
  <c r="D287" i="1"/>
  <c r="C287" i="1"/>
  <c r="H286" i="1"/>
  <c r="G286" i="1"/>
  <c r="F286" i="1"/>
  <c r="E286" i="1"/>
  <c r="D286" i="1"/>
  <c r="C286" i="1"/>
  <c r="H285" i="1"/>
  <c r="G285" i="1"/>
  <c r="F285" i="1"/>
  <c r="E285" i="1"/>
  <c r="D285" i="1"/>
  <c r="C285" i="1"/>
  <c r="H284" i="1"/>
  <c r="G284" i="1"/>
  <c r="F284" i="1"/>
  <c r="E284" i="1"/>
  <c r="D284" i="1"/>
  <c r="C284" i="1"/>
  <c r="H283" i="1"/>
  <c r="G283" i="1"/>
  <c r="F283" i="1"/>
  <c r="E283" i="1"/>
  <c r="D283" i="1"/>
  <c r="C283" i="1"/>
  <c r="H282" i="1"/>
  <c r="G282" i="1"/>
  <c r="F282" i="1"/>
  <c r="E282" i="1"/>
  <c r="D282" i="1"/>
  <c r="C282" i="1"/>
  <c r="H281" i="1"/>
  <c r="G281" i="1"/>
  <c r="F281" i="1"/>
  <c r="E281" i="1"/>
  <c r="D281" i="1"/>
  <c r="C281" i="1"/>
  <c r="H280" i="1"/>
  <c r="G280" i="1"/>
  <c r="F280" i="1"/>
  <c r="E280" i="1"/>
  <c r="D280" i="1"/>
  <c r="C280" i="1"/>
  <c r="H279" i="1"/>
  <c r="G279" i="1"/>
  <c r="F279" i="1"/>
  <c r="E279" i="1"/>
  <c r="D279" i="1"/>
  <c r="C279" i="1"/>
  <c r="H278" i="1"/>
  <c r="G278" i="1"/>
  <c r="F278" i="1"/>
  <c r="E278" i="1"/>
  <c r="D278" i="1"/>
  <c r="C278" i="1"/>
  <c r="H277" i="1"/>
  <c r="G277" i="1"/>
  <c r="F277" i="1"/>
  <c r="E277" i="1"/>
  <c r="D277" i="1"/>
  <c r="C277" i="1"/>
  <c r="H276" i="1"/>
  <c r="G276" i="1"/>
  <c r="F276" i="1"/>
  <c r="E276" i="1"/>
  <c r="D276" i="1"/>
  <c r="C276" i="1"/>
  <c r="H275" i="1"/>
  <c r="G275" i="1"/>
  <c r="F275" i="1"/>
  <c r="E275" i="1"/>
  <c r="D275" i="1"/>
  <c r="C275" i="1"/>
  <c r="H274" i="1"/>
  <c r="G274" i="1"/>
  <c r="F274" i="1"/>
  <c r="E274" i="1"/>
  <c r="D274" i="1"/>
  <c r="C274" i="1"/>
  <c r="H273" i="1"/>
  <c r="G273" i="1"/>
  <c r="F273" i="1"/>
  <c r="E273" i="1"/>
  <c r="D273" i="1"/>
  <c r="C273" i="1"/>
  <c r="H272" i="1"/>
  <c r="G272" i="1"/>
  <c r="F272" i="1"/>
  <c r="E272" i="1"/>
  <c r="D272" i="1"/>
  <c r="C272" i="1"/>
  <c r="H271" i="1"/>
  <c r="G271" i="1"/>
  <c r="F271" i="1"/>
  <c r="E271" i="1"/>
  <c r="D271" i="1"/>
  <c r="C271" i="1"/>
  <c r="H270" i="1"/>
  <c r="G270" i="1"/>
  <c r="F270" i="1"/>
  <c r="E270" i="1"/>
  <c r="D270" i="1"/>
  <c r="C270" i="1"/>
  <c r="H269" i="1"/>
  <c r="G269" i="1"/>
  <c r="F269" i="1"/>
  <c r="E269" i="1"/>
  <c r="D269" i="1"/>
  <c r="C269" i="1"/>
  <c r="H268" i="1"/>
  <c r="G268" i="1"/>
  <c r="F268" i="1"/>
  <c r="E268" i="1"/>
  <c r="D268" i="1"/>
  <c r="C268" i="1"/>
  <c r="H267" i="1"/>
  <c r="G267" i="1"/>
  <c r="F267" i="1"/>
  <c r="E267" i="1"/>
  <c r="D267" i="1"/>
  <c r="C267" i="1"/>
  <c r="H266" i="1"/>
  <c r="G266" i="1"/>
  <c r="F266" i="1"/>
  <c r="E266" i="1"/>
  <c r="D266" i="1"/>
  <c r="C266" i="1"/>
  <c r="H265" i="1"/>
  <c r="F265" i="1"/>
  <c r="E265" i="1"/>
  <c r="D265" i="1"/>
  <c r="H264" i="1"/>
  <c r="G264" i="1"/>
  <c r="G261" i="1" s="1"/>
  <c r="F264" i="1"/>
  <c r="E264" i="1"/>
  <c r="D264" i="1"/>
  <c r="C264" i="1"/>
  <c r="C261" i="1" s="1"/>
  <c r="H263" i="1"/>
  <c r="G263" i="1"/>
  <c r="F263" i="1"/>
  <c r="E263" i="1"/>
  <c r="D263" i="1"/>
  <c r="C263" i="1"/>
  <c r="H262" i="1"/>
  <c r="G262" i="1"/>
  <c r="F262" i="1"/>
  <c r="E262" i="1"/>
  <c r="D262" i="1"/>
  <c r="C262" i="1"/>
  <c r="H261" i="1"/>
  <c r="F261" i="1"/>
  <c r="E261" i="1"/>
  <c r="D261" i="1"/>
  <c r="H260" i="1"/>
  <c r="G260" i="1"/>
  <c r="F260" i="1"/>
  <c r="E260" i="1"/>
  <c r="D260" i="1"/>
  <c r="C260" i="1"/>
  <c r="H259" i="1"/>
  <c r="G259" i="1"/>
  <c r="F259" i="1"/>
  <c r="E259" i="1"/>
  <c r="D259" i="1"/>
  <c r="C259" i="1"/>
  <c r="H258" i="1"/>
  <c r="G258" i="1"/>
  <c r="F258" i="1"/>
  <c r="E258" i="1"/>
  <c r="D258" i="1"/>
  <c r="C258" i="1"/>
  <c r="H257" i="1"/>
  <c r="G257" i="1"/>
  <c r="F257" i="1"/>
  <c r="E257" i="1"/>
  <c r="D257" i="1"/>
  <c r="C257" i="1"/>
  <c r="H256" i="1"/>
  <c r="G256" i="1"/>
  <c r="F256" i="1"/>
  <c r="E256" i="1"/>
  <c r="D256" i="1"/>
  <c r="C256" i="1"/>
  <c r="C254" i="1" s="1"/>
  <c r="H255" i="1"/>
  <c r="G255" i="1"/>
  <c r="F255" i="1"/>
  <c r="E255" i="1"/>
  <c r="D255" i="1"/>
  <c r="C255" i="1"/>
  <c r="H254" i="1"/>
  <c r="G254" i="1"/>
  <c r="G245" i="1" s="1"/>
  <c r="F254" i="1"/>
  <c r="E254" i="1"/>
  <c r="E245" i="1" s="1"/>
  <c r="E196" i="1" s="1"/>
  <c r="D254" i="1"/>
  <c r="H253" i="1"/>
  <c r="G253" i="1"/>
  <c r="F253" i="1"/>
  <c r="E253" i="1"/>
  <c r="D253" i="1"/>
  <c r="C253" i="1"/>
  <c r="H252" i="1"/>
  <c r="G252" i="1"/>
  <c r="F252" i="1"/>
  <c r="E252" i="1"/>
  <c r="D252" i="1"/>
  <c r="C252" i="1"/>
  <c r="H251" i="1"/>
  <c r="G251" i="1"/>
  <c r="F251" i="1"/>
  <c r="E251" i="1"/>
  <c r="D251" i="1"/>
  <c r="C251" i="1"/>
  <c r="H250" i="1"/>
  <c r="G250" i="1"/>
  <c r="F250" i="1"/>
  <c r="E250" i="1"/>
  <c r="D250" i="1"/>
  <c r="C250" i="1"/>
  <c r="H249" i="1"/>
  <c r="G249" i="1"/>
  <c r="F249" i="1"/>
  <c r="E249" i="1"/>
  <c r="D249" i="1"/>
  <c r="C249" i="1"/>
  <c r="H248" i="1"/>
  <c r="G248" i="1"/>
  <c r="F248" i="1"/>
  <c r="E248" i="1"/>
  <c r="D248" i="1"/>
  <c r="C248" i="1"/>
  <c r="H247" i="1"/>
  <c r="G247" i="1"/>
  <c r="F247" i="1"/>
  <c r="E247" i="1"/>
  <c r="D247" i="1"/>
  <c r="C247" i="1"/>
  <c r="H246" i="1"/>
  <c r="G246" i="1"/>
  <c r="F246" i="1"/>
  <c r="E246" i="1"/>
  <c r="D246" i="1"/>
  <c r="C246" i="1"/>
  <c r="H245" i="1"/>
  <c r="F245" i="1"/>
  <c r="F196" i="1" s="1"/>
  <c r="D245" i="1"/>
  <c r="H244" i="1"/>
  <c r="F244" i="1"/>
  <c r="E244" i="1"/>
  <c r="D244" i="1"/>
  <c r="H243" i="1"/>
  <c r="G243" i="1"/>
  <c r="F243" i="1"/>
  <c r="E243" i="1"/>
  <c r="D243" i="1"/>
  <c r="C243" i="1"/>
  <c r="C238" i="1" s="1"/>
  <c r="H242" i="1"/>
  <c r="G242" i="1"/>
  <c r="F242" i="1"/>
  <c r="E242" i="1"/>
  <c r="D242" i="1"/>
  <c r="C242" i="1"/>
  <c r="H241" i="1"/>
  <c r="G241" i="1"/>
  <c r="F241" i="1"/>
  <c r="E241" i="1"/>
  <c r="D241" i="1"/>
  <c r="C241" i="1"/>
  <c r="H240" i="1"/>
  <c r="G240" i="1"/>
  <c r="F240" i="1"/>
  <c r="E240" i="1"/>
  <c r="D240" i="1"/>
  <c r="C240" i="1"/>
  <c r="H239" i="1"/>
  <c r="G239" i="1"/>
  <c r="F239" i="1"/>
  <c r="E239" i="1"/>
  <c r="D239" i="1"/>
  <c r="C239" i="1"/>
  <c r="H238" i="1"/>
  <c r="G238" i="1"/>
  <c r="F238" i="1"/>
  <c r="E238" i="1"/>
  <c r="D238" i="1"/>
  <c r="H237" i="1"/>
  <c r="G237" i="1"/>
  <c r="F237" i="1"/>
  <c r="E237" i="1"/>
  <c r="D237" i="1"/>
  <c r="C237" i="1"/>
  <c r="H236" i="1"/>
  <c r="G236" i="1"/>
  <c r="F236" i="1"/>
  <c r="E236" i="1"/>
  <c r="D236" i="1"/>
  <c r="C236" i="1"/>
  <c r="H235" i="1"/>
  <c r="G235" i="1"/>
  <c r="F235" i="1"/>
  <c r="E235" i="1"/>
  <c r="D235" i="1"/>
  <c r="C235" i="1"/>
  <c r="H234" i="1"/>
  <c r="G234" i="1"/>
  <c r="F234" i="1"/>
  <c r="E234" i="1"/>
  <c r="D234" i="1"/>
  <c r="C234" i="1"/>
  <c r="H233" i="1"/>
  <c r="G233" i="1"/>
  <c r="F233" i="1"/>
  <c r="E233" i="1"/>
  <c r="D233" i="1"/>
  <c r="C233" i="1"/>
  <c r="H232" i="1"/>
  <c r="G232" i="1"/>
  <c r="F232" i="1"/>
  <c r="E232" i="1"/>
  <c r="D232" i="1"/>
  <c r="C232" i="1"/>
  <c r="H231" i="1"/>
  <c r="G231" i="1"/>
  <c r="F231" i="1"/>
  <c r="E231" i="1"/>
  <c r="D231" i="1"/>
  <c r="C231" i="1"/>
  <c r="H230" i="1"/>
  <c r="G230" i="1"/>
  <c r="F230" i="1"/>
  <c r="E230" i="1"/>
  <c r="D230" i="1"/>
  <c r="C230" i="1"/>
  <c r="H229" i="1"/>
  <c r="G229" i="1"/>
  <c r="F229" i="1"/>
  <c r="E229" i="1"/>
  <c r="D229" i="1"/>
  <c r="C229" i="1"/>
  <c r="H228" i="1"/>
  <c r="G228" i="1"/>
  <c r="F228" i="1"/>
  <c r="E228" i="1"/>
  <c r="D228" i="1"/>
  <c r="C228" i="1"/>
  <c r="H227" i="1"/>
  <c r="G227" i="1"/>
  <c r="F227" i="1"/>
  <c r="E227" i="1"/>
  <c r="D227" i="1"/>
  <c r="C227" i="1"/>
  <c r="H226" i="1"/>
  <c r="G226" i="1"/>
  <c r="F226" i="1"/>
  <c r="E226" i="1"/>
  <c r="D226" i="1"/>
  <c r="C226" i="1"/>
  <c r="H225" i="1"/>
  <c r="G225" i="1"/>
  <c r="F225" i="1"/>
  <c r="E225" i="1"/>
  <c r="D225" i="1"/>
  <c r="C225" i="1"/>
  <c r="H224" i="1"/>
  <c r="G224" i="1"/>
  <c r="F224" i="1"/>
  <c r="E224" i="1"/>
  <c r="D224" i="1"/>
  <c r="C224" i="1"/>
  <c r="H223" i="1"/>
  <c r="G223" i="1"/>
  <c r="F223" i="1"/>
  <c r="E223" i="1"/>
  <c r="D223" i="1"/>
  <c r="C223" i="1"/>
  <c r="H222" i="1"/>
  <c r="G222" i="1"/>
  <c r="F222" i="1"/>
  <c r="E222" i="1"/>
  <c r="D222" i="1"/>
  <c r="C222" i="1"/>
  <c r="H221" i="1"/>
  <c r="G221" i="1"/>
  <c r="F221" i="1"/>
  <c r="E221" i="1"/>
  <c r="D221" i="1"/>
  <c r="C221" i="1"/>
  <c r="H220" i="1"/>
  <c r="G220" i="1"/>
  <c r="F220" i="1"/>
  <c r="E220" i="1"/>
  <c r="D220" i="1"/>
  <c r="C220" i="1"/>
  <c r="H219" i="1"/>
  <c r="G219" i="1"/>
  <c r="F219" i="1"/>
  <c r="E219" i="1"/>
  <c r="D219" i="1"/>
  <c r="C219" i="1"/>
  <c r="H218" i="1"/>
  <c r="G218" i="1"/>
  <c r="F218" i="1"/>
  <c r="E218" i="1"/>
  <c r="D218" i="1"/>
  <c r="C218" i="1"/>
  <c r="H217" i="1"/>
  <c r="G217" i="1"/>
  <c r="F217" i="1"/>
  <c r="E217" i="1"/>
  <c r="D217" i="1"/>
  <c r="C217" i="1"/>
  <c r="H216" i="1"/>
  <c r="G216" i="1"/>
  <c r="F216" i="1"/>
  <c r="E216" i="1"/>
  <c r="D216" i="1"/>
  <c r="C216" i="1"/>
  <c r="H215" i="1"/>
  <c r="G215" i="1"/>
  <c r="F215" i="1"/>
  <c r="E215" i="1"/>
  <c r="D215" i="1"/>
  <c r="C215" i="1"/>
  <c r="H214" i="1"/>
  <c r="G214" i="1"/>
  <c r="F214" i="1"/>
  <c r="E214" i="1"/>
  <c r="D214" i="1"/>
  <c r="C214" i="1"/>
  <c r="H213" i="1"/>
  <c r="G213" i="1"/>
  <c r="F213" i="1"/>
  <c r="E213" i="1"/>
  <c r="D213" i="1"/>
  <c r="C213" i="1"/>
  <c r="H212" i="1"/>
  <c r="G212" i="1"/>
  <c r="F212" i="1"/>
  <c r="E212" i="1"/>
  <c r="D212" i="1"/>
  <c r="C212" i="1"/>
  <c r="H211" i="1"/>
  <c r="G211" i="1"/>
  <c r="F211" i="1"/>
  <c r="E211" i="1"/>
  <c r="D211" i="1"/>
  <c r="C211" i="1"/>
  <c r="H210" i="1"/>
  <c r="G210" i="1"/>
  <c r="F210" i="1"/>
  <c r="E210" i="1"/>
  <c r="D210" i="1"/>
  <c r="C210" i="1"/>
  <c r="H209" i="1"/>
  <c r="G209" i="1"/>
  <c r="F209" i="1"/>
  <c r="E209" i="1"/>
  <c r="D209" i="1"/>
  <c r="C209" i="1"/>
  <c r="H208" i="1"/>
  <c r="G208" i="1"/>
  <c r="F208" i="1"/>
  <c r="E208" i="1"/>
  <c r="D208" i="1"/>
  <c r="C208" i="1"/>
  <c r="H207" i="1"/>
  <c r="G207" i="1"/>
  <c r="F207" i="1"/>
  <c r="E207" i="1"/>
  <c r="D207" i="1"/>
  <c r="C207" i="1"/>
  <c r="H206" i="1"/>
  <c r="G206" i="1"/>
  <c r="F206" i="1"/>
  <c r="E206" i="1"/>
  <c r="D206" i="1"/>
  <c r="C206" i="1"/>
  <c r="H205" i="1"/>
  <c r="G205" i="1"/>
  <c r="F205" i="1"/>
  <c r="E205" i="1"/>
  <c r="D205" i="1"/>
  <c r="C205" i="1"/>
  <c r="H204" i="1"/>
  <c r="G204" i="1"/>
  <c r="F204" i="1"/>
  <c r="E204" i="1"/>
  <c r="D204" i="1"/>
  <c r="C204" i="1"/>
  <c r="H203" i="1"/>
  <c r="G203" i="1"/>
  <c r="F203" i="1"/>
  <c r="E203" i="1"/>
  <c r="D203" i="1"/>
  <c r="C203" i="1"/>
  <c r="H202" i="1"/>
  <c r="G202" i="1"/>
  <c r="F202" i="1"/>
  <c r="E202" i="1"/>
  <c r="D202" i="1"/>
  <c r="C202" i="1"/>
  <c r="H201" i="1"/>
  <c r="G201" i="1"/>
  <c r="F201" i="1"/>
  <c r="E201" i="1"/>
  <c r="D201" i="1"/>
  <c r="C201" i="1"/>
  <c r="H200" i="1"/>
  <c r="G200" i="1"/>
  <c r="F200" i="1"/>
  <c r="E200" i="1"/>
  <c r="D200" i="1"/>
  <c r="C200" i="1"/>
  <c r="H199" i="1"/>
  <c r="G199" i="1"/>
  <c r="F199" i="1"/>
  <c r="E199" i="1"/>
  <c r="D199" i="1"/>
  <c r="C199" i="1"/>
  <c r="H198" i="1"/>
  <c r="G198" i="1"/>
  <c r="F198" i="1"/>
  <c r="E198" i="1"/>
  <c r="D198" i="1"/>
  <c r="C198" i="1"/>
  <c r="H197" i="1"/>
  <c r="G197" i="1"/>
  <c r="F197" i="1"/>
  <c r="E197" i="1"/>
  <c r="D197" i="1"/>
  <c r="C197" i="1"/>
  <c r="H195" i="1"/>
  <c r="G195" i="1"/>
  <c r="F195" i="1"/>
  <c r="E195" i="1"/>
  <c r="D195" i="1"/>
  <c r="C195" i="1"/>
  <c r="H194" i="1"/>
  <c r="G194" i="1"/>
  <c r="F194" i="1"/>
  <c r="E194" i="1"/>
  <c r="D194" i="1"/>
  <c r="C194" i="1"/>
  <c r="H193" i="1"/>
  <c r="G193" i="1"/>
  <c r="F193" i="1"/>
  <c r="E193" i="1"/>
  <c r="D193" i="1"/>
  <c r="C193" i="1"/>
  <c r="H192" i="1"/>
  <c r="G192" i="1"/>
  <c r="F192" i="1"/>
  <c r="E192" i="1"/>
  <c r="D192" i="1"/>
  <c r="C192" i="1"/>
  <c r="H191" i="1"/>
  <c r="G191" i="1"/>
  <c r="F191" i="1"/>
  <c r="E191" i="1"/>
  <c r="D191" i="1"/>
  <c r="C191" i="1"/>
  <c r="H190" i="1"/>
  <c r="G190" i="1"/>
  <c r="F190" i="1"/>
  <c r="E190" i="1"/>
  <c r="D190" i="1"/>
  <c r="C190" i="1"/>
  <c r="H189" i="1"/>
  <c r="G189" i="1"/>
  <c r="F189" i="1"/>
  <c r="E189" i="1"/>
  <c r="D189" i="1"/>
  <c r="C189" i="1"/>
  <c r="H188" i="1"/>
  <c r="G188" i="1"/>
  <c r="F188" i="1"/>
  <c r="E188" i="1"/>
  <c r="E187" i="1" s="1"/>
  <c r="E164" i="1" s="1"/>
  <c r="D188" i="1"/>
  <c r="C188" i="1"/>
  <c r="C187" i="1" s="1"/>
  <c r="C164" i="1" s="1"/>
  <c r="H187" i="1"/>
  <c r="F187" i="1"/>
  <c r="D187" i="1"/>
  <c r="H186" i="1"/>
  <c r="G186" i="1"/>
  <c r="F186" i="1"/>
  <c r="E186" i="1"/>
  <c r="D186" i="1"/>
  <c r="C186" i="1"/>
  <c r="H185" i="1"/>
  <c r="G185" i="1"/>
  <c r="F185" i="1"/>
  <c r="E185" i="1"/>
  <c r="D185" i="1"/>
  <c r="C185" i="1"/>
  <c r="H184" i="1"/>
  <c r="G184" i="1"/>
  <c r="F184" i="1"/>
  <c r="E184" i="1"/>
  <c r="D184" i="1"/>
  <c r="C184" i="1"/>
  <c r="H183" i="1"/>
  <c r="G183" i="1"/>
  <c r="F183" i="1"/>
  <c r="E183" i="1"/>
  <c r="D183" i="1"/>
  <c r="C183" i="1"/>
  <c r="H182" i="1"/>
  <c r="G182" i="1"/>
  <c r="F182" i="1"/>
  <c r="E182" i="1"/>
  <c r="D182" i="1"/>
  <c r="C182" i="1"/>
  <c r="H181" i="1"/>
  <c r="G181" i="1"/>
  <c r="F181" i="1"/>
  <c r="E181" i="1"/>
  <c r="D181" i="1"/>
  <c r="C181" i="1"/>
  <c r="H180" i="1"/>
  <c r="G180" i="1"/>
  <c r="F180" i="1"/>
  <c r="E180" i="1"/>
  <c r="D180" i="1"/>
  <c r="C180" i="1"/>
  <c r="H179" i="1"/>
  <c r="G179" i="1"/>
  <c r="F179" i="1"/>
  <c r="E179" i="1"/>
  <c r="D179" i="1"/>
  <c r="C179" i="1"/>
  <c r="H178" i="1"/>
  <c r="G178" i="1"/>
  <c r="F178" i="1"/>
  <c r="E178" i="1"/>
  <c r="D178" i="1"/>
  <c r="C178" i="1"/>
  <c r="H177" i="1"/>
  <c r="G177" i="1"/>
  <c r="F177" i="1"/>
  <c r="E177" i="1"/>
  <c r="D177" i="1"/>
  <c r="C177" i="1"/>
  <c r="H176" i="1"/>
  <c r="G176" i="1"/>
  <c r="F176" i="1"/>
  <c r="E176" i="1"/>
  <c r="D176" i="1"/>
  <c r="C176" i="1"/>
  <c r="H175" i="1"/>
  <c r="G175" i="1"/>
  <c r="F175" i="1"/>
  <c r="E175" i="1"/>
  <c r="D175" i="1"/>
  <c r="C175" i="1"/>
  <c r="H174" i="1"/>
  <c r="G174" i="1"/>
  <c r="F174" i="1"/>
  <c r="E174" i="1"/>
  <c r="D174" i="1"/>
  <c r="C174" i="1"/>
  <c r="H173" i="1"/>
  <c r="G173" i="1"/>
  <c r="F173" i="1"/>
  <c r="E173" i="1"/>
  <c r="D173" i="1"/>
  <c r="C173" i="1"/>
  <c r="H172" i="1"/>
  <c r="G172" i="1"/>
  <c r="F172" i="1"/>
  <c r="E172" i="1"/>
  <c r="D172" i="1"/>
  <c r="C172" i="1"/>
  <c r="H171" i="1"/>
  <c r="G171" i="1"/>
  <c r="F171" i="1"/>
  <c r="E171" i="1"/>
  <c r="D171" i="1"/>
  <c r="C171" i="1"/>
  <c r="H170" i="1"/>
  <c r="G170" i="1"/>
  <c r="F170" i="1"/>
  <c r="E170" i="1"/>
  <c r="D170" i="1"/>
  <c r="C170" i="1"/>
  <c r="H169" i="1"/>
  <c r="G169" i="1"/>
  <c r="F169" i="1"/>
  <c r="E169" i="1"/>
  <c r="D169" i="1"/>
  <c r="C169" i="1"/>
  <c r="H168" i="1"/>
  <c r="G168" i="1"/>
  <c r="F168" i="1"/>
  <c r="E168" i="1"/>
  <c r="D168" i="1"/>
  <c r="C168" i="1"/>
  <c r="H167" i="1"/>
  <c r="G167" i="1"/>
  <c r="F167" i="1"/>
  <c r="E167" i="1"/>
  <c r="D167" i="1"/>
  <c r="C167" i="1"/>
  <c r="H166" i="1"/>
  <c r="G166" i="1"/>
  <c r="F166" i="1"/>
  <c r="E166" i="1"/>
  <c r="D166" i="1"/>
  <c r="C166" i="1"/>
  <c r="H165" i="1"/>
  <c r="G165" i="1"/>
  <c r="F165" i="1"/>
  <c r="F164" i="1" s="1"/>
  <c r="E165" i="1"/>
  <c r="D165" i="1"/>
  <c r="D164" i="1" s="1"/>
  <c r="C165" i="1"/>
  <c r="H164" i="1"/>
  <c r="H163" i="1"/>
  <c r="G163" i="1"/>
  <c r="F163" i="1"/>
  <c r="E163" i="1"/>
  <c r="D163" i="1"/>
  <c r="C163" i="1"/>
  <c r="H162" i="1"/>
  <c r="G162" i="1"/>
  <c r="F162" i="1"/>
  <c r="E162" i="1"/>
  <c r="D162" i="1"/>
  <c r="C162" i="1"/>
  <c r="H161" i="1"/>
  <c r="G161" i="1"/>
  <c r="F161" i="1"/>
  <c r="E161" i="1"/>
  <c r="D161" i="1"/>
  <c r="C161" i="1"/>
  <c r="H160" i="1"/>
  <c r="G160" i="1"/>
  <c r="F160" i="1"/>
  <c r="E160" i="1"/>
  <c r="D160" i="1"/>
  <c r="C160" i="1"/>
  <c r="H159" i="1"/>
  <c r="G159" i="1"/>
  <c r="F159" i="1"/>
  <c r="E159" i="1"/>
  <c r="D159" i="1"/>
  <c r="C159" i="1"/>
  <c r="H158" i="1"/>
  <c r="G158" i="1"/>
  <c r="F158" i="1"/>
  <c r="E158" i="1"/>
  <c r="D158" i="1"/>
  <c r="C158" i="1"/>
  <c r="H157" i="1"/>
  <c r="G157" i="1"/>
  <c r="F157" i="1"/>
  <c r="E157" i="1"/>
  <c r="D157" i="1"/>
  <c r="C157" i="1"/>
  <c r="H156" i="1"/>
  <c r="G156" i="1"/>
  <c r="F156" i="1"/>
  <c r="E156" i="1"/>
  <c r="D156" i="1"/>
  <c r="C156" i="1"/>
  <c r="H155" i="1"/>
  <c r="G155" i="1"/>
  <c r="F155" i="1"/>
  <c r="E155" i="1"/>
  <c r="D155" i="1"/>
  <c r="C155" i="1"/>
  <c r="H154" i="1"/>
  <c r="G154" i="1"/>
  <c r="F154" i="1"/>
  <c r="E154" i="1"/>
  <c r="D154" i="1"/>
  <c r="C154" i="1"/>
  <c r="H153" i="1"/>
  <c r="G153" i="1"/>
  <c r="F153" i="1"/>
  <c r="E153" i="1"/>
  <c r="D153" i="1"/>
  <c r="C153" i="1"/>
  <c r="H152" i="1"/>
  <c r="G152" i="1"/>
  <c r="F152" i="1"/>
  <c r="E152" i="1"/>
  <c r="D152" i="1"/>
  <c r="C152" i="1"/>
  <c r="H151" i="1"/>
  <c r="G151" i="1"/>
  <c r="F151" i="1"/>
  <c r="E151" i="1"/>
  <c r="D151" i="1"/>
  <c r="C151" i="1"/>
  <c r="H150" i="1"/>
  <c r="G150" i="1"/>
  <c r="F150" i="1"/>
  <c r="E150" i="1"/>
  <c r="D150" i="1"/>
  <c r="C150" i="1"/>
  <c r="H149" i="1"/>
  <c r="G149" i="1"/>
  <c r="F149" i="1"/>
  <c r="E149" i="1"/>
  <c r="D149" i="1"/>
  <c r="C149" i="1"/>
  <c r="H148" i="1"/>
  <c r="G148" i="1"/>
  <c r="F148" i="1"/>
  <c r="E148" i="1"/>
  <c r="D148" i="1"/>
  <c r="C148" i="1"/>
  <c r="H147" i="1"/>
  <c r="G147" i="1"/>
  <c r="F147" i="1"/>
  <c r="E147" i="1"/>
  <c r="D147" i="1"/>
  <c r="C147" i="1"/>
  <c r="H146" i="1"/>
  <c r="G146" i="1"/>
  <c r="F146" i="1"/>
  <c r="E146" i="1"/>
  <c r="D146" i="1"/>
  <c r="C146" i="1"/>
  <c r="H145" i="1"/>
  <c r="G145" i="1"/>
  <c r="F145" i="1"/>
  <c r="E145" i="1"/>
  <c r="D145" i="1"/>
  <c r="C145" i="1"/>
  <c r="H144" i="1"/>
  <c r="G144" i="1"/>
  <c r="F144" i="1"/>
  <c r="E144" i="1"/>
  <c r="D144" i="1"/>
  <c r="C144" i="1"/>
  <c r="H143" i="1"/>
  <c r="G143" i="1"/>
  <c r="F143" i="1"/>
  <c r="E143" i="1"/>
  <c r="D143" i="1"/>
  <c r="C143" i="1"/>
  <c r="H142" i="1"/>
  <c r="G142" i="1"/>
  <c r="F142" i="1"/>
  <c r="E142" i="1"/>
  <c r="D142" i="1"/>
  <c r="C142" i="1"/>
  <c r="H141" i="1"/>
  <c r="G141" i="1"/>
  <c r="F141" i="1"/>
  <c r="E141" i="1"/>
  <c r="D141" i="1"/>
  <c r="C141" i="1"/>
  <c r="H140" i="1"/>
  <c r="G140" i="1"/>
  <c r="F140" i="1"/>
  <c r="E140" i="1"/>
  <c r="D140" i="1"/>
  <c r="C140" i="1"/>
  <c r="H139" i="1"/>
  <c r="G139" i="1"/>
  <c r="F139" i="1"/>
  <c r="E139" i="1"/>
  <c r="D139" i="1"/>
  <c r="C139" i="1"/>
  <c r="H138" i="1"/>
  <c r="G138" i="1"/>
  <c r="F138" i="1"/>
  <c r="E138" i="1"/>
  <c r="D138" i="1"/>
  <c r="C138" i="1"/>
  <c r="H137" i="1"/>
  <c r="G137" i="1"/>
  <c r="F137" i="1"/>
  <c r="E137" i="1"/>
  <c r="D137" i="1"/>
  <c r="C137" i="1"/>
  <c r="H136" i="1"/>
  <c r="G136" i="1"/>
  <c r="F136" i="1"/>
  <c r="E136" i="1"/>
  <c r="D136" i="1"/>
  <c r="C136" i="1"/>
  <c r="H135" i="1"/>
  <c r="G135" i="1"/>
  <c r="F135" i="1"/>
  <c r="E135" i="1"/>
  <c r="D135" i="1"/>
  <c r="C135" i="1"/>
  <c r="H134" i="1"/>
  <c r="G134" i="1"/>
  <c r="F134" i="1"/>
  <c r="E134" i="1"/>
  <c r="D134" i="1"/>
  <c r="C134" i="1"/>
  <c r="H133" i="1"/>
  <c r="G133" i="1"/>
  <c r="F133" i="1"/>
  <c r="E133" i="1"/>
  <c r="D133" i="1"/>
  <c r="C133" i="1"/>
  <c r="H132" i="1"/>
  <c r="G132" i="1"/>
  <c r="F132" i="1"/>
  <c r="E132" i="1"/>
  <c r="D132" i="1"/>
  <c r="C132" i="1"/>
  <c r="H131" i="1"/>
  <c r="G131" i="1"/>
  <c r="F131" i="1"/>
  <c r="E131" i="1"/>
  <c r="D131" i="1"/>
  <c r="C131" i="1"/>
  <c r="H130" i="1"/>
  <c r="G130" i="1"/>
  <c r="F130" i="1"/>
  <c r="E130" i="1"/>
  <c r="D130" i="1"/>
  <c r="C130" i="1"/>
  <c r="H129" i="1"/>
  <c r="G129" i="1"/>
  <c r="F129" i="1"/>
  <c r="E129" i="1"/>
  <c r="D129" i="1"/>
  <c r="C129" i="1"/>
  <c r="H128" i="1"/>
  <c r="G128" i="1"/>
  <c r="F128" i="1"/>
  <c r="E128" i="1"/>
  <c r="D128" i="1"/>
  <c r="C128" i="1"/>
  <c r="H127" i="1"/>
  <c r="G127" i="1"/>
  <c r="F127" i="1"/>
  <c r="E127" i="1"/>
  <c r="D127" i="1"/>
  <c r="C127" i="1"/>
  <c r="H126" i="1"/>
  <c r="G126" i="1"/>
  <c r="F126" i="1"/>
  <c r="E126" i="1"/>
  <c r="D126" i="1"/>
  <c r="C126" i="1"/>
  <c r="H125" i="1"/>
  <c r="G125" i="1"/>
  <c r="F125" i="1"/>
  <c r="E125" i="1"/>
  <c r="D125" i="1"/>
  <c r="C125" i="1"/>
  <c r="H124" i="1"/>
  <c r="G124" i="1"/>
  <c r="F124" i="1"/>
  <c r="E124" i="1"/>
  <c r="D124" i="1"/>
  <c r="C124" i="1"/>
  <c r="H123" i="1"/>
  <c r="G123" i="1"/>
  <c r="F123" i="1"/>
  <c r="E123" i="1"/>
  <c r="D123" i="1"/>
  <c r="C123" i="1"/>
  <c r="H122" i="1"/>
  <c r="G122" i="1"/>
  <c r="F122" i="1"/>
  <c r="E122" i="1"/>
  <c r="D122" i="1"/>
  <c r="C122" i="1"/>
  <c r="H121" i="1"/>
  <c r="G121" i="1"/>
  <c r="F121" i="1"/>
  <c r="E121" i="1"/>
  <c r="D121" i="1"/>
  <c r="C121" i="1"/>
  <c r="H120" i="1"/>
  <c r="G120" i="1"/>
  <c r="F120" i="1"/>
  <c r="E120" i="1"/>
  <c r="D120" i="1"/>
  <c r="C120" i="1"/>
  <c r="H119" i="1"/>
  <c r="G119" i="1"/>
  <c r="F119" i="1"/>
  <c r="E119" i="1"/>
  <c r="D119" i="1"/>
  <c r="C119" i="1"/>
  <c r="H118" i="1"/>
  <c r="G118" i="1"/>
  <c r="F118" i="1"/>
  <c r="E118" i="1"/>
  <c r="D118" i="1"/>
  <c r="C118" i="1"/>
  <c r="H117" i="1"/>
  <c r="G117" i="1"/>
  <c r="F117" i="1"/>
  <c r="E117" i="1"/>
  <c r="D117" i="1"/>
  <c r="C117" i="1"/>
  <c r="H116" i="1"/>
  <c r="G116" i="1"/>
  <c r="F116" i="1"/>
  <c r="E116" i="1"/>
  <c r="D116" i="1"/>
  <c r="C116" i="1"/>
  <c r="H115" i="1"/>
  <c r="G115" i="1"/>
  <c r="F115" i="1"/>
  <c r="E115" i="1"/>
  <c r="D115" i="1"/>
  <c r="C115" i="1"/>
  <c r="H114" i="1"/>
  <c r="G114" i="1"/>
  <c r="F114" i="1"/>
  <c r="E114" i="1"/>
  <c r="D114" i="1"/>
  <c r="C114" i="1"/>
  <c r="H113" i="1"/>
  <c r="G113" i="1"/>
  <c r="F113" i="1"/>
  <c r="E113" i="1"/>
  <c r="D113" i="1"/>
  <c r="C113" i="1"/>
  <c r="H112" i="1"/>
  <c r="G112" i="1"/>
  <c r="F112" i="1"/>
  <c r="E112" i="1"/>
  <c r="D112" i="1"/>
  <c r="C112" i="1"/>
  <c r="H111" i="1"/>
  <c r="G111" i="1"/>
  <c r="F111" i="1"/>
  <c r="E111" i="1"/>
  <c r="D111" i="1"/>
  <c r="C111" i="1"/>
  <c r="H110" i="1"/>
  <c r="G110" i="1"/>
  <c r="F110" i="1"/>
  <c r="E110" i="1"/>
  <c r="D110" i="1"/>
  <c r="C110" i="1"/>
  <c r="H109" i="1"/>
  <c r="G109" i="1"/>
  <c r="F109" i="1"/>
  <c r="E109" i="1"/>
  <c r="D109" i="1"/>
  <c r="C109" i="1"/>
  <c r="H108" i="1"/>
  <c r="G108" i="1"/>
  <c r="F108" i="1"/>
  <c r="E108" i="1"/>
  <c r="D108" i="1"/>
  <c r="C108" i="1"/>
  <c r="H107" i="1"/>
  <c r="G107" i="1"/>
  <c r="F107" i="1"/>
  <c r="E107" i="1"/>
  <c r="D107" i="1"/>
  <c r="C107" i="1"/>
  <c r="H106" i="1"/>
  <c r="G106" i="1"/>
  <c r="F106" i="1"/>
  <c r="E106" i="1"/>
  <c r="D106" i="1"/>
  <c r="C106" i="1"/>
  <c r="H105" i="1"/>
  <c r="G105" i="1"/>
  <c r="F105" i="1"/>
  <c r="E105" i="1"/>
  <c r="E104" i="1" s="1"/>
  <c r="D105" i="1"/>
  <c r="C105" i="1"/>
  <c r="C104" i="1" s="1"/>
  <c r="H103" i="1"/>
  <c r="G103" i="1"/>
  <c r="F103" i="1"/>
  <c r="E103" i="1"/>
  <c r="D103" i="1"/>
  <c r="C103" i="1"/>
  <c r="H102" i="1"/>
  <c r="G102" i="1"/>
  <c r="F102" i="1"/>
  <c r="E102" i="1"/>
  <c r="D102" i="1"/>
  <c r="C102" i="1"/>
  <c r="H101" i="1"/>
  <c r="G101" i="1"/>
  <c r="F101" i="1"/>
  <c r="E101" i="1"/>
  <c r="D101" i="1"/>
  <c r="C101" i="1"/>
  <c r="H100" i="1"/>
  <c r="G100" i="1"/>
  <c r="F100" i="1"/>
  <c r="E100" i="1"/>
  <c r="D100" i="1"/>
  <c r="C100" i="1"/>
  <c r="H99" i="1"/>
  <c r="G99" i="1"/>
  <c r="F99" i="1"/>
  <c r="E99" i="1"/>
  <c r="D99" i="1"/>
  <c r="C99" i="1"/>
  <c r="H98" i="1"/>
  <c r="G98" i="1"/>
  <c r="F98" i="1"/>
  <c r="E98" i="1"/>
  <c r="D98" i="1"/>
  <c r="C98" i="1"/>
  <c r="H97" i="1"/>
  <c r="G97" i="1"/>
  <c r="F97" i="1"/>
  <c r="E97" i="1"/>
  <c r="D97" i="1"/>
  <c r="C97" i="1"/>
  <c r="H96" i="1"/>
  <c r="G96" i="1"/>
  <c r="F96" i="1"/>
  <c r="E96" i="1"/>
  <c r="D96" i="1"/>
  <c r="C96" i="1"/>
  <c r="H95" i="1"/>
  <c r="G95" i="1"/>
  <c r="F95" i="1"/>
  <c r="E95" i="1"/>
  <c r="D95" i="1"/>
  <c r="C95" i="1"/>
  <c r="H94" i="1"/>
  <c r="G94" i="1"/>
  <c r="F94" i="1"/>
  <c r="E94" i="1"/>
  <c r="D94" i="1"/>
  <c r="C94" i="1"/>
  <c r="H93" i="1"/>
  <c r="G93" i="1"/>
  <c r="F93" i="1"/>
  <c r="E93" i="1"/>
  <c r="D93" i="1"/>
  <c r="C93" i="1"/>
  <c r="H92" i="1"/>
  <c r="G92" i="1"/>
  <c r="F92" i="1"/>
  <c r="E92" i="1"/>
  <c r="D92" i="1"/>
  <c r="C92" i="1"/>
  <c r="H91" i="1"/>
  <c r="G91" i="1"/>
  <c r="F91" i="1"/>
  <c r="E91" i="1"/>
  <c r="D91" i="1"/>
  <c r="C91" i="1"/>
  <c r="H90" i="1"/>
  <c r="G90" i="1"/>
  <c r="F90" i="1"/>
  <c r="E90" i="1"/>
  <c r="D90" i="1"/>
  <c r="C90" i="1"/>
  <c r="H89" i="1"/>
  <c r="G89" i="1"/>
  <c r="F89" i="1"/>
  <c r="E89" i="1"/>
  <c r="D89" i="1"/>
  <c r="C89" i="1"/>
  <c r="H88" i="1"/>
  <c r="G88" i="1"/>
  <c r="F88" i="1"/>
  <c r="E88" i="1"/>
  <c r="D88" i="1"/>
  <c r="C88" i="1"/>
  <c r="H87" i="1"/>
  <c r="G87" i="1"/>
  <c r="F87" i="1"/>
  <c r="E87" i="1"/>
  <c r="D87" i="1"/>
  <c r="C87" i="1"/>
  <c r="H86" i="1"/>
  <c r="G86" i="1"/>
  <c r="F86" i="1"/>
  <c r="E86" i="1"/>
  <c r="D86" i="1"/>
  <c r="C86" i="1"/>
  <c r="H85" i="1"/>
  <c r="G85" i="1"/>
  <c r="F85" i="1"/>
  <c r="E85" i="1"/>
  <c r="D85" i="1"/>
  <c r="C85" i="1"/>
  <c r="H84" i="1"/>
  <c r="G84" i="1"/>
  <c r="F84" i="1"/>
  <c r="E84" i="1"/>
  <c r="D84" i="1"/>
  <c r="C84" i="1"/>
  <c r="H83" i="1"/>
  <c r="G83" i="1"/>
  <c r="F83" i="1"/>
  <c r="E83" i="1"/>
  <c r="D83" i="1"/>
  <c r="C83" i="1"/>
  <c r="H82" i="1"/>
  <c r="G82" i="1"/>
  <c r="F82" i="1"/>
  <c r="E82" i="1"/>
  <c r="D82" i="1"/>
  <c r="C82" i="1"/>
  <c r="H81" i="1"/>
  <c r="G81" i="1"/>
  <c r="F81" i="1"/>
  <c r="E81" i="1"/>
  <c r="D81" i="1"/>
  <c r="C81" i="1"/>
  <c r="H80" i="1"/>
  <c r="G80" i="1"/>
  <c r="F80" i="1"/>
  <c r="E80" i="1"/>
  <c r="D80" i="1"/>
  <c r="C80" i="1"/>
  <c r="H79" i="1"/>
  <c r="G79" i="1"/>
  <c r="F79" i="1"/>
  <c r="E79" i="1"/>
  <c r="D79" i="1"/>
  <c r="C79" i="1"/>
  <c r="H78" i="1"/>
  <c r="G78" i="1"/>
  <c r="F78" i="1"/>
  <c r="E78" i="1"/>
  <c r="D78" i="1"/>
  <c r="C78" i="1"/>
  <c r="H77" i="1"/>
  <c r="G77" i="1"/>
  <c r="F77" i="1"/>
  <c r="E77" i="1"/>
  <c r="D77" i="1"/>
  <c r="C77" i="1"/>
  <c r="H76" i="1"/>
  <c r="G76" i="1"/>
  <c r="F76" i="1"/>
  <c r="E76" i="1"/>
  <c r="D76" i="1"/>
  <c r="C76" i="1"/>
  <c r="H75" i="1"/>
  <c r="G75" i="1"/>
  <c r="F75" i="1"/>
  <c r="E75" i="1"/>
  <c r="D75" i="1"/>
  <c r="C75" i="1"/>
  <c r="H74" i="1"/>
  <c r="G74" i="1"/>
  <c r="F74" i="1"/>
  <c r="E74" i="1"/>
  <c r="D74" i="1"/>
  <c r="C74" i="1"/>
  <c r="H73" i="1"/>
  <c r="G73" i="1"/>
  <c r="F73" i="1"/>
  <c r="E73" i="1"/>
  <c r="D73" i="1"/>
  <c r="C73" i="1"/>
  <c r="H72" i="1"/>
  <c r="G72" i="1"/>
  <c r="F72" i="1"/>
  <c r="E72" i="1"/>
  <c r="D72" i="1"/>
  <c r="C72" i="1"/>
  <c r="H71" i="1"/>
  <c r="G71" i="1"/>
  <c r="F71" i="1"/>
  <c r="E71" i="1"/>
  <c r="D71" i="1"/>
  <c r="C71" i="1"/>
  <c r="H70" i="1"/>
  <c r="G70" i="1"/>
  <c r="G69" i="1" s="1"/>
  <c r="F70" i="1"/>
  <c r="F69" i="1" s="1"/>
  <c r="E70" i="1"/>
  <c r="E69" i="1" s="1"/>
  <c r="D70" i="1"/>
  <c r="D69" i="1" s="1"/>
  <c r="C70" i="1"/>
  <c r="C69" i="1" s="1"/>
  <c r="H69" i="1"/>
  <c r="H68" i="1"/>
  <c r="G68" i="1"/>
  <c r="F68" i="1"/>
  <c r="E68" i="1"/>
  <c r="D68" i="1"/>
  <c r="C68" i="1"/>
  <c r="H67" i="1"/>
  <c r="G67" i="1"/>
  <c r="F67" i="1"/>
  <c r="E67" i="1"/>
  <c r="D67" i="1"/>
  <c r="C67" i="1"/>
  <c r="H65" i="1"/>
  <c r="G65" i="1"/>
  <c r="F65" i="1"/>
  <c r="E65" i="1"/>
  <c r="D65" i="1"/>
  <c r="C65" i="1"/>
  <c r="H64" i="1"/>
  <c r="G64" i="1"/>
  <c r="F64" i="1"/>
  <c r="E64" i="1"/>
  <c r="D64" i="1"/>
  <c r="C64" i="1"/>
  <c r="H63" i="1"/>
  <c r="G63" i="1"/>
  <c r="F63" i="1"/>
  <c r="E63" i="1"/>
  <c r="D63" i="1"/>
  <c r="C63" i="1"/>
  <c r="H62" i="1"/>
  <c r="G62" i="1"/>
  <c r="F62" i="1"/>
  <c r="E62" i="1"/>
  <c r="D62" i="1"/>
  <c r="C62" i="1"/>
  <c r="H61" i="1"/>
  <c r="G61" i="1"/>
  <c r="F61" i="1"/>
  <c r="E61" i="1"/>
  <c r="D61" i="1"/>
  <c r="C61" i="1"/>
  <c r="H60" i="1"/>
  <c r="G60" i="1"/>
  <c r="F60" i="1"/>
  <c r="E60" i="1"/>
  <c r="D60" i="1"/>
  <c r="C60" i="1"/>
  <c r="H59" i="1"/>
  <c r="G59" i="1"/>
  <c r="F59" i="1"/>
  <c r="E59" i="1"/>
  <c r="D59" i="1"/>
  <c r="C59" i="1"/>
  <c r="H58" i="1"/>
  <c r="G58" i="1"/>
  <c r="F58" i="1"/>
  <c r="E58" i="1"/>
  <c r="D58" i="1"/>
  <c r="C58" i="1"/>
  <c r="H57" i="1"/>
  <c r="G57" i="1"/>
  <c r="F57" i="1"/>
  <c r="E57" i="1"/>
  <c r="D57" i="1"/>
  <c r="C57" i="1"/>
  <c r="H56" i="1"/>
  <c r="G56" i="1"/>
  <c r="F56" i="1"/>
  <c r="E56" i="1"/>
  <c r="D56" i="1"/>
  <c r="C56" i="1"/>
  <c r="H55" i="1"/>
  <c r="G55" i="1"/>
  <c r="F55" i="1"/>
  <c r="E55" i="1"/>
  <c r="D55" i="1"/>
  <c r="C55" i="1"/>
  <c r="H54" i="1"/>
  <c r="G54" i="1"/>
  <c r="F54" i="1"/>
  <c r="E54" i="1"/>
  <c r="D54" i="1"/>
  <c r="C54" i="1"/>
  <c r="H53" i="1"/>
  <c r="G53" i="1"/>
  <c r="F53" i="1"/>
  <c r="E53" i="1"/>
  <c r="D53" i="1"/>
  <c r="C53" i="1"/>
  <c r="H52" i="1"/>
  <c r="G52" i="1"/>
  <c r="F52" i="1"/>
  <c r="E52" i="1"/>
  <c r="D52" i="1"/>
  <c r="C52" i="1"/>
  <c r="H51" i="1"/>
  <c r="G51" i="1"/>
  <c r="F51" i="1"/>
  <c r="E51" i="1"/>
  <c r="D51" i="1"/>
  <c r="C51" i="1"/>
  <c r="H50" i="1"/>
  <c r="G50" i="1"/>
  <c r="F50" i="1"/>
  <c r="E50" i="1"/>
  <c r="D50" i="1"/>
  <c r="C50" i="1"/>
  <c r="H49" i="1"/>
  <c r="G49" i="1"/>
  <c r="F49" i="1"/>
  <c r="E49" i="1"/>
  <c r="D49" i="1"/>
  <c r="C49" i="1"/>
  <c r="H48" i="1"/>
  <c r="G48" i="1"/>
  <c r="F48" i="1"/>
  <c r="E48" i="1"/>
  <c r="D48" i="1"/>
  <c r="C48" i="1"/>
  <c r="H47" i="1"/>
  <c r="G47" i="1"/>
  <c r="F47" i="1"/>
  <c r="E47" i="1"/>
  <c r="D47" i="1"/>
  <c r="C47" i="1"/>
  <c r="H46" i="1"/>
  <c r="G46" i="1"/>
  <c r="F46" i="1"/>
  <c r="E46" i="1"/>
  <c r="D46" i="1"/>
  <c r="C46" i="1"/>
  <c r="H45" i="1"/>
  <c r="G45" i="1"/>
  <c r="F45" i="1"/>
  <c r="E45" i="1"/>
  <c r="D45" i="1"/>
  <c r="C45" i="1"/>
  <c r="H44" i="1"/>
  <c r="G44" i="1"/>
  <c r="F44" i="1"/>
  <c r="E44" i="1"/>
  <c r="D44" i="1"/>
  <c r="C44" i="1"/>
  <c r="H43" i="1"/>
  <c r="G43" i="1"/>
  <c r="F43" i="1"/>
  <c r="E43" i="1"/>
  <c r="D43" i="1"/>
  <c r="C43" i="1"/>
  <c r="H42" i="1"/>
  <c r="G42" i="1"/>
  <c r="F42" i="1"/>
  <c r="E42" i="1"/>
  <c r="D42" i="1"/>
  <c r="C42" i="1"/>
  <c r="H41" i="1"/>
  <c r="G41" i="1"/>
  <c r="F41" i="1"/>
  <c r="E41" i="1"/>
  <c r="D41" i="1"/>
  <c r="C41" i="1"/>
  <c r="H40" i="1"/>
  <c r="G40" i="1"/>
  <c r="F40" i="1"/>
  <c r="E40" i="1"/>
  <c r="D40" i="1"/>
  <c r="C40" i="1"/>
  <c r="H39" i="1"/>
  <c r="G39" i="1"/>
  <c r="F39" i="1"/>
  <c r="E39" i="1"/>
  <c r="D39" i="1"/>
  <c r="C39" i="1"/>
  <c r="H38" i="1"/>
  <c r="G38" i="1"/>
  <c r="F38" i="1"/>
  <c r="E38" i="1"/>
  <c r="D38" i="1"/>
  <c r="C38" i="1"/>
  <c r="H37" i="1"/>
  <c r="G37" i="1"/>
  <c r="F37" i="1"/>
  <c r="E37" i="1"/>
  <c r="D37" i="1"/>
  <c r="C37" i="1"/>
  <c r="H36" i="1"/>
  <c r="G36" i="1"/>
  <c r="F36" i="1"/>
  <c r="E36" i="1"/>
  <c r="D36" i="1"/>
  <c r="C36" i="1"/>
  <c r="H35" i="1"/>
  <c r="G35" i="1"/>
  <c r="F35" i="1"/>
  <c r="E35" i="1"/>
  <c r="D35" i="1"/>
  <c r="C35" i="1"/>
  <c r="H34" i="1"/>
  <c r="G34" i="1"/>
  <c r="F34" i="1"/>
  <c r="E34" i="1"/>
  <c r="D34" i="1"/>
  <c r="C34" i="1"/>
  <c r="H33" i="1"/>
  <c r="G33" i="1"/>
  <c r="F33" i="1"/>
  <c r="E33" i="1"/>
  <c r="D33" i="1"/>
  <c r="C33" i="1"/>
  <c r="H32" i="1"/>
  <c r="G32" i="1"/>
  <c r="F32" i="1"/>
  <c r="E32" i="1"/>
  <c r="D32" i="1"/>
  <c r="C32" i="1"/>
  <c r="H31" i="1"/>
  <c r="G31" i="1"/>
  <c r="F31" i="1"/>
  <c r="E31" i="1"/>
  <c r="D31" i="1"/>
  <c r="C31" i="1"/>
  <c r="H30" i="1"/>
  <c r="G30" i="1"/>
  <c r="F30" i="1"/>
  <c r="E30" i="1"/>
  <c r="D30" i="1"/>
  <c r="C30" i="1"/>
  <c r="H29" i="1"/>
  <c r="G29" i="1"/>
  <c r="F29" i="1"/>
  <c r="E29" i="1"/>
  <c r="D29" i="1"/>
  <c r="C29" i="1"/>
  <c r="H28" i="1"/>
  <c r="G28" i="1"/>
  <c r="F28" i="1"/>
  <c r="E28" i="1"/>
  <c r="D28" i="1"/>
  <c r="C28" i="1"/>
  <c r="H27" i="1"/>
  <c r="G27" i="1"/>
  <c r="F27" i="1"/>
  <c r="E27" i="1"/>
  <c r="D27" i="1"/>
  <c r="C27" i="1"/>
  <c r="H26" i="1"/>
  <c r="G26" i="1"/>
  <c r="F26" i="1"/>
  <c r="E26" i="1"/>
  <c r="D26" i="1"/>
  <c r="C26" i="1"/>
  <c r="H25" i="1"/>
  <c r="G25" i="1"/>
  <c r="F25" i="1"/>
  <c r="E25" i="1"/>
  <c r="D25" i="1"/>
  <c r="C25" i="1"/>
  <c r="H24" i="1"/>
  <c r="G24" i="1"/>
  <c r="F24" i="1"/>
  <c r="E24" i="1"/>
  <c r="D24" i="1"/>
  <c r="C24" i="1"/>
  <c r="H23" i="1"/>
  <c r="G23" i="1"/>
  <c r="F23" i="1"/>
  <c r="E23" i="1"/>
  <c r="D23" i="1"/>
  <c r="C23" i="1"/>
  <c r="H22" i="1"/>
  <c r="G22" i="1"/>
  <c r="F22" i="1"/>
  <c r="E22" i="1"/>
  <c r="D22" i="1"/>
  <c r="C22" i="1"/>
  <c r="H21" i="1"/>
  <c r="G21" i="1"/>
  <c r="F21" i="1"/>
  <c r="E21" i="1"/>
  <c r="D21" i="1"/>
  <c r="C21" i="1"/>
  <c r="H20" i="1"/>
  <c r="G20" i="1"/>
  <c r="F20" i="1"/>
  <c r="E20" i="1"/>
  <c r="D20" i="1"/>
  <c r="C20" i="1"/>
  <c r="H19" i="1"/>
  <c r="G19" i="1"/>
  <c r="F19" i="1"/>
  <c r="E19" i="1"/>
  <c r="D19" i="1"/>
  <c r="C19" i="1"/>
  <c r="H18" i="1"/>
  <c r="G18" i="1"/>
  <c r="F18" i="1"/>
  <c r="E18" i="1"/>
  <c r="D18" i="1"/>
  <c r="C18" i="1"/>
  <c r="H17" i="1"/>
  <c r="G17" i="1"/>
  <c r="F17" i="1"/>
  <c r="E17" i="1"/>
  <c r="D17" i="1"/>
  <c r="C17" i="1"/>
  <c r="H16" i="1"/>
  <c r="G16" i="1"/>
  <c r="F16" i="1"/>
  <c r="E16" i="1"/>
  <c r="D16" i="1"/>
  <c r="C16" i="1"/>
  <c r="H15" i="1"/>
  <c r="G15" i="1"/>
  <c r="F15" i="1"/>
  <c r="E15" i="1"/>
  <c r="D15" i="1"/>
  <c r="C15" i="1"/>
  <c r="H14" i="1"/>
  <c r="G14" i="1"/>
  <c r="F14" i="1"/>
  <c r="E14" i="1"/>
  <c r="D14" i="1"/>
  <c r="C14" i="1"/>
  <c r="H13" i="1"/>
  <c r="G13" i="1"/>
  <c r="F13" i="1"/>
  <c r="E13" i="1"/>
  <c r="D13" i="1"/>
  <c r="C13" i="1"/>
  <c r="H12" i="1"/>
  <c r="G12" i="1"/>
  <c r="F12" i="1"/>
  <c r="E12" i="1"/>
  <c r="D12" i="1"/>
  <c r="C12" i="1"/>
  <c r="G196" i="1" l="1"/>
  <c r="H448" i="1"/>
  <c r="D196" i="1"/>
  <c r="H196" i="1"/>
  <c r="C245" i="1"/>
  <c r="C196" i="1"/>
  <c r="H104" i="1"/>
  <c r="D104" i="1"/>
  <c r="F104" i="1"/>
  <c r="F448" i="1"/>
  <c r="H66" i="1"/>
  <c r="H11" i="1" s="1"/>
  <c r="D66" i="1"/>
  <c r="F66" i="1"/>
  <c r="F11" i="1" s="1"/>
  <c r="C66" i="1"/>
  <c r="C11" i="1" s="1"/>
  <c r="E66" i="1"/>
  <c r="D11" i="1"/>
  <c r="G187" i="1"/>
  <c r="G164" i="1" s="1"/>
  <c r="G104" i="1" s="1"/>
  <c r="D512" i="1"/>
  <c r="D448" i="1" s="1"/>
  <c r="C512" i="1"/>
  <c r="E512" i="1"/>
  <c r="G530" i="1"/>
  <c r="G448" i="1" s="1"/>
  <c r="C530" i="1"/>
  <c r="E11" i="1"/>
  <c r="G66" i="1"/>
  <c r="G11" i="1" s="1"/>
  <c r="E320" i="1"/>
  <c r="E319" i="1" s="1"/>
  <c r="E530" i="1"/>
  <c r="F591" i="1" l="1"/>
  <c r="H591" i="1"/>
  <c r="D591" i="1"/>
  <c r="C448" i="1"/>
  <c r="C591" i="1" s="1"/>
  <c r="G591" i="1"/>
  <c r="E448" i="1"/>
  <c r="E591" i="1" s="1"/>
</calcChain>
</file>

<file path=xl/sharedStrings.xml><?xml version="1.0" encoding="utf-8"?>
<sst xmlns="http://schemas.openxmlformats.org/spreadsheetml/2006/main" count="1135" uniqueCount="453">
  <si>
    <t xml:space="preserve"> Приложение № 11</t>
  </si>
  <si>
    <t>к Решению Совета депутатов</t>
  </si>
  <si>
    <t>от _______________  № _______</t>
  </si>
  <si>
    <t/>
  </si>
  <si>
    <t xml:space="preserve">Распределение бюджетных ассигнований  бюджета ЗАТО г. Североморск на реализацию муниципальных программ ЗАТО г. Североморск на 2020 год </t>
  </si>
  <si>
    <t>рублей</t>
  </si>
  <si>
    <t>Код</t>
  </si>
  <si>
    <t>Наименование</t>
  </si>
  <si>
    <t>Сумма</t>
  </si>
  <si>
    <t>в том числе за счет средств бюджетов других уровней</t>
  </si>
  <si>
    <t>Изменения</t>
  </si>
  <si>
    <t>Муниципальная программа 1. "Улучшение качества и безопасности жизни населения"</t>
  </si>
  <si>
    <t xml:space="preserve">Подпрограмма 1. "Молодежь Североморска" </t>
  </si>
  <si>
    <t>0110113060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</si>
  <si>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</si>
  <si>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709</t>
  </si>
  <si>
    <t>Управление культуры, спорта, молодежной политики и международных связей администрации ЗАТО г. Североморск</t>
  </si>
  <si>
    <t>01101М0910</t>
  </si>
  <si>
    <t>Расходы муниципальных бюджетных и автономных учреждений на оплату труда и начислений на выплаты по оплате труда</t>
  </si>
  <si>
    <t>01101М0920</t>
  </si>
  <si>
    <t>Расходы муниципальных бюджетных и автономных учреждений на содержание имущества</t>
  </si>
  <si>
    <t>01101М0930</t>
  </si>
  <si>
    <t>Расходы муниципальных бюджетных и автономных учреждений на оплату коммунальных услуг</t>
  </si>
  <si>
    <t>01101М0940</t>
  </si>
  <si>
    <t>Прочие расходы муниципальных бюджетных и автономных учреждений на обеспечение деятельности (оказание услуг)</t>
  </si>
  <si>
    <t>01101М2990</t>
  </si>
  <si>
    <t>Прочие направления расходов муниципальных программ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</si>
  <si>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</si>
  <si>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0120113060</t>
  </si>
  <si>
    <t>01201М0910</t>
  </si>
  <si>
    <t>01201М0920</t>
  </si>
  <si>
    <t>01201М0930</t>
  </si>
  <si>
    <t>01201М0940</t>
  </si>
  <si>
    <t>01201М2990</t>
  </si>
  <si>
    <t>012P571160</t>
  </si>
  <si>
    <t>Субсидия на подготовку основания и установку комплекта спортивно технологического оборудования для создания малых спортивных площадок (спортивных площадок ГТО)</t>
  </si>
  <si>
    <t>731</t>
  </si>
  <si>
    <t>Комитет по развитию городского хозяйства администрации ЗАТО г. Североморск</t>
  </si>
  <si>
    <t>012P5S1160</t>
  </si>
  <si>
    <t>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(спортивных площадок ГТО)</t>
  </si>
  <si>
    <t>Подпрограмма 3. "Профилактика наркомании, алкоголизма и токсикомании в ЗАТО г. Североморск"</t>
  </si>
  <si>
    <t>01301М2990</t>
  </si>
  <si>
    <t xml:space="preserve">Подпрограмма 4. "Дополнительные меры социальной поддержки отдельных категорий граждан ЗАТО г. Североморск" </t>
  </si>
  <si>
    <t>0140113070</t>
  </si>
  <si>
    <t>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</si>
  <si>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701</t>
  </si>
  <si>
    <t>Администрация ЗАТО г. Североморск</t>
  </si>
  <si>
    <t>703</t>
  </si>
  <si>
    <t>Управление финансов администрации ЗАТО г. Североморск</t>
  </si>
  <si>
    <t>707</t>
  </si>
  <si>
    <t>Управление образования администрации ЗАТО г. Североморск</t>
  </si>
  <si>
    <t>01401М8900</t>
  </si>
  <si>
    <t>Доплата к пенсиям муниципальных служащих</t>
  </si>
  <si>
    <t xml:space="preserve">Подпрограмма 5. "Доступная среда в ЗАТО г. Североморск" </t>
  </si>
  <si>
    <t>01502М22280</t>
  </si>
  <si>
    <t>Обеспечение доступности объектов муниципальной инфраструктуры для маломобильных групп населения</t>
  </si>
  <si>
    <t>01502L0270</t>
  </si>
  <si>
    <t>Реализация мероприятий в рамках государственной программы Российской Федерации "Доступная среда" на 2011 - 2020 годы</t>
  </si>
  <si>
    <t xml:space="preserve">Подпрограмма 6. "Профилактика правонарушений в ЗАТО г. Североморск" </t>
  </si>
  <si>
    <t>01601М2990</t>
  </si>
  <si>
    <t>01602М2990</t>
  </si>
  <si>
    <t>01604М2320</t>
  </si>
  <si>
    <t>Мероприятия, связанные с поощрением наиболее отлтчившихся граждан, принимавших наиболее активное участие в охране общественного порядка</t>
  </si>
  <si>
    <t>Подпрограмма 7. "Транспортная инфраструктура ЗАТО г. Североморск"</t>
  </si>
  <si>
    <t>0170175610</t>
  </si>
  <si>
    <t xml:space="preserve"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</t>
  </si>
  <si>
    <t>01701М6010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</si>
  <si>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регулярным тарифам, не обеспечивающим возмещение понесенных затрат</t>
  </si>
  <si>
    <t>01701М2910</t>
  </si>
  <si>
    <t>Осуществление регулярных перевозок пассажиров и багажа автомобильным транспортом по регулируемым тарифам на муниципальных маршрутах в границах ЗАТО г. Североморск</t>
  </si>
  <si>
    <t>0170276600</t>
  </si>
  <si>
    <t>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</si>
  <si>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01703М2430</t>
  </si>
  <si>
    <t>Разработка и актуализация программы комплексного развития транспортной инфраструктуры городского округа</t>
  </si>
  <si>
    <t>Подпрограмма 8. "Охрана окружающей среды ЗАТО г. Североморск"</t>
  </si>
  <si>
    <t>01801М2990</t>
  </si>
  <si>
    <t>Прочие направления расходов муниципальной программы</t>
  </si>
  <si>
    <t>01802М2870</t>
  </si>
  <si>
    <t>Ликвидация несанкционированных свалок</t>
  </si>
  <si>
    <t xml:space="preserve">Муниципальная программа 2. "Развитие конкурентоспособной экономики ЗАТО г. Североморск" </t>
  </si>
  <si>
    <t>Подпрограмма 1. "Развитие малого и среднего предпринимательства, стимулирование инвестиционной деятельности в ЗАТО г. Североморск"</t>
  </si>
  <si>
    <t>02101М2990</t>
  </si>
  <si>
    <t>0210270550</t>
  </si>
  <si>
    <t>Субсидии на реализацию мероприятий муниципальных программ развития малого и среднего предпринимательства</t>
  </si>
  <si>
    <t>02102S0550</t>
  </si>
  <si>
    <t xml:space="preserve">Реализация мероприятий муниципальных программ развития малого и среднего предпринимательства </t>
  </si>
  <si>
    <t>02102М2990</t>
  </si>
  <si>
    <t xml:space="preserve">Подпрограмма 2."Развитие потребительского рынка ЗАТО г. Североморск" </t>
  </si>
  <si>
    <t>02201М2990</t>
  </si>
  <si>
    <t xml:space="preserve">Подпрограмма 3. "Поддержка социально ориентированных некоммерческий организаций " </t>
  </si>
  <si>
    <t>02301М0730</t>
  </si>
  <si>
    <t>Субсидии на оказание услуг в сфере дополнительного образования (на конкурсной основе)</t>
  </si>
  <si>
    <t>02301М6110</t>
  </si>
  <si>
    <t>Субсидии на организацию и проведение мероприятий в сфере физической культуры и спорта (на конкурсной основе)</t>
  </si>
  <si>
    <t>02301М6810</t>
  </si>
  <si>
    <t>Субсидии на организацию и проведение массовых меропиятий в сфере культуры (на конкурсной основе)</t>
  </si>
  <si>
    <t>02301М6820</t>
  </si>
  <si>
    <t>Субсидии на организацию деятельности клубных формирований (на конкурсной основе)</t>
  </si>
  <si>
    <t xml:space="preserve">Муниципальная программа 3. "Развитие муниципального управления и гражданского общества" </t>
  </si>
  <si>
    <t>Подпрограмма 1. "Создание условий для эффективного использования муниципального имущества ЗАТО г. Североморск"</t>
  </si>
  <si>
    <t>0310106010</t>
  </si>
  <si>
    <t xml:space="preserve">Расходы на выплаты по оплате труда работников органов местного самоуправления </t>
  </si>
  <si>
    <t>913</t>
  </si>
  <si>
    <t>Комитет имущественных отношений администрации ЗАТО г. Североморск</t>
  </si>
  <si>
    <t>03102М2030</t>
  </si>
  <si>
    <t>Расходы связанные с обеспечением проведения оценки рыночной стоимости объектов муниципального фонда</t>
  </si>
  <si>
    <t>03103М2040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</si>
  <si>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</si>
  <si>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03104М2450</t>
  </si>
  <si>
    <t>Расходы связанные с проведением обязательного аудита деятельности муниципальных унитарных предприятий и обществ с ограниченной ответственностью</t>
  </si>
  <si>
    <t>03105М2050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</si>
  <si>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</si>
  <si>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03106М2060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</si>
  <si>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</si>
  <si>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0310713060</t>
  </si>
  <si>
    <t>03107М0200</t>
  </si>
  <si>
    <t>Расходы на обеспечение деятельности (оказание услуг) подведомственных учреждений - муниципальных казенных учреждений</t>
  </si>
  <si>
    <t>03107М0910</t>
  </si>
  <si>
    <t>03107М0920</t>
  </si>
  <si>
    <t>03107М0930</t>
  </si>
  <si>
    <t>03107М0940</t>
  </si>
  <si>
    <t>03107М1010</t>
  </si>
  <si>
    <t xml:space="preserve">Приобретение основных средств для оснащения муниципальных учреждений </t>
  </si>
  <si>
    <t>03107М1020</t>
  </si>
  <si>
    <t>Ремонт и капитальный ремонт муниципальных учреждений</t>
  </si>
  <si>
    <t>03107М1050</t>
  </si>
  <si>
    <t>Расходы, связанные с проведением праздничных общегородских мероприятий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</si>
  <si>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</si>
  <si>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03201М2400</t>
  </si>
  <si>
    <t>Мероприятия в области информационно-коммуникационной и телекоммуникационной инфраструктуры информационного общества</t>
  </si>
  <si>
    <t>732</t>
  </si>
  <si>
    <t>Совет депутатов ЗАТО г. Североморск</t>
  </si>
  <si>
    <t>734</t>
  </si>
  <si>
    <t>Контрольно-счетная палата ЗАТО г. Североморск</t>
  </si>
  <si>
    <t>03202М2400</t>
  </si>
  <si>
    <t>0320370570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</si>
  <si>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</si>
  <si>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</si>
  <si>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>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</si>
  <si>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03204М2400</t>
  </si>
  <si>
    <t xml:space="preserve">732 </t>
  </si>
  <si>
    <t>03205М2400</t>
  </si>
  <si>
    <t>Подпрограмма 3. "Развитие муниципальной службы в муниципальном образовании ЗАТО г. Североморск"</t>
  </si>
  <si>
    <t>0330105030</t>
  </si>
  <si>
    <t>Расходы на обеспечение функций руководителя контрольно - счетной палаты муниципального образования и его заместителей</t>
  </si>
  <si>
    <t>0330106030</t>
  </si>
  <si>
    <t>Расходы на обеспечение органов местного самоуправления</t>
  </si>
  <si>
    <t>0330206030</t>
  </si>
  <si>
    <t>0330313060</t>
  </si>
  <si>
    <t>03303М2990</t>
  </si>
  <si>
    <t xml:space="preserve">Муниципальная программа 4. "Обеспечение комфортной городской среды в ЗАТО г. Североморск" </t>
  </si>
  <si>
    <t>Подпрограмма 1. "Автомобильные дороги и проезды ЗАТО г. Североморск"</t>
  </si>
  <si>
    <t>04101М2510</t>
  </si>
  <si>
    <t>Содержание дворовых территорий многоквартирных домов и проездов к ним, не вошедших в состав общедомового имущества</t>
  </si>
  <si>
    <t>04101М2520</t>
  </si>
  <si>
    <t>Ремонт дворовых территорий многоквартирных домов и проездов к ним</t>
  </si>
  <si>
    <t>04101М2530</t>
  </si>
  <si>
    <t>Капитальный ремонт дворовых территорий многоквартирных домов и проездов к ним</t>
  </si>
  <si>
    <t>04101М2540</t>
  </si>
  <si>
    <t>Реконструкция дворовых территорий многоквартирных домов и проездов к ним</t>
  </si>
  <si>
    <t>0410249100</t>
  </si>
  <si>
    <t>04102S9100</t>
  </si>
  <si>
    <t>04102М2540</t>
  </si>
  <si>
    <t>04102М2550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</si>
  <si>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</si>
  <si>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04102М2560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</si>
  <si>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</si>
  <si>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04102М2570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</si>
  <si>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</si>
  <si>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04102М2580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</si>
  <si>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</si>
  <si>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Подпрограмма 2. "Комплексная эксплуатация муниципальных объектов уличного (наружного) освещения"</t>
  </si>
  <si>
    <t>04201М2610</t>
  </si>
  <si>
    <t>Содержание и техническое обслуживание объектов наружного освещения</t>
  </si>
  <si>
    <t>04201М2620</t>
  </si>
  <si>
    <t>Ремонт объектов наружного освещения</t>
  </si>
  <si>
    <t>04201М2630</t>
  </si>
  <si>
    <t>Капитальный ремонт объектов наружного освещения</t>
  </si>
  <si>
    <t>04202М2860</t>
  </si>
  <si>
    <t>Увеличение общей протяженности линий сети уличного освещения</t>
  </si>
  <si>
    <t xml:space="preserve">Подпрограмма 3. "Энергосбережение и повышение энергоэффективности на территории ЗАТО г. Североморск " </t>
  </si>
  <si>
    <t>04301М2460</t>
  </si>
  <si>
    <t>Установка индивидуальных приборов учета используемых энергоресурсов в муниципальных жилых помещениях</t>
  </si>
  <si>
    <t>04302М2470</t>
  </si>
  <si>
    <t>Внедрение энергосберегающих технологий при эксплуатации сетей уличного освещения</t>
  </si>
  <si>
    <t>04301М2640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</si>
  <si>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</si>
  <si>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04301М2990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</si>
  <si>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</si>
  <si>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04401М2480</t>
  </si>
  <si>
    <t>Восстановление работоспособности объектов коммунальной инфраструктуры</t>
  </si>
  <si>
    <t>04402М2490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</si>
  <si>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</si>
  <si>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04403М4130</t>
  </si>
  <si>
    <t xml:space="preserve"> Реализация мероприятий, связанных со строительством котельной установки для нужд отопления и горячего водоснабжения</t>
  </si>
  <si>
    <t>Подпрограмма 5. "Муниципальный жилищный фонд ЗАТО г. Североморск"</t>
  </si>
  <si>
    <t>0450170850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</si>
  <si>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</si>
  <si>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04501S0850</t>
  </si>
  <si>
    <t>Cофинансирование расходных обязательств по оплате взносов на капитальный ремонт за муниципальный жилой фонд</t>
  </si>
  <si>
    <t>04501М2650</t>
  </si>
  <si>
    <t>Взносы на капитальный ремонт общего имущества в многоквартирных домах в части, приходящейся на муниципальные жилые и нежилые помещения</t>
  </si>
  <si>
    <t>04501М2660</t>
  </si>
  <si>
    <t>Мероприятия, связанные с капитальным ремонтом муниципальных жилых помещений</t>
  </si>
  <si>
    <t>04502М2670</t>
  </si>
  <si>
    <t>Содержание пустующих муниципальных жилых помещений</t>
  </si>
  <si>
    <t>04502М2680</t>
  </si>
  <si>
    <t>Оплата коммунальных услуг по пустующим муниципальным жилым помещениям</t>
  </si>
  <si>
    <t>04502М2690</t>
  </si>
  <si>
    <t>Обеспечение сохранности пустующего муниципального жилищного фонда</t>
  </si>
  <si>
    <t>Подпрограмма 6. "Осуществление прочих мероприятий по благоустройству в ЗАТО г. Североморск"</t>
  </si>
  <si>
    <t>04601М2700</t>
  </si>
  <si>
    <t>Содержание и техническое обслуживание элементов прочего благоустройства</t>
  </si>
  <si>
    <t>04601М2710</t>
  </si>
  <si>
    <t>Ремонт элементов прочего благоустройства</t>
  </si>
  <si>
    <t>04601М2720</t>
  </si>
  <si>
    <t>Капитальный ремонт элементов прочего благоустройства</t>
  </si>
  <si>
    <t>04601М2730</t>
  </si>
  <si>
    <t>Установка (демонтаж) элементов прочего благоустройства</t>
  </si>
  <si>
    <t>04601М2740</t>
  </si>
  <si>
    <t>Строительство (реконструкция ) элементов прочего благоустройства</t>
  </si>
  <si>
    <t>0460275590</t>
  </si>
  <si>
    <t>Отлов и содержание безнадзорных животных (субвенция бюджетам муниципальных образований)</t>
  </si>
  <si>
    <t>04602М2500</t>
  </si>
  <si>
    <t>Мероприятия по сносу объектов капитального строительства</t>
  </si>
  <si>
    <t>04603М2700</t>
  </si>
  <si>
    <t>04603М2710</t>
  </si>
  <si>
    <t>04603М2730</t>
  </si>
  <si>
    <t>Основное мероприятие 3. " Праздничное оформление улиц и площадей ЗАТО г. Североморск"</t>
  </si>
  <si>
    <t>04603М2890</t>
  </si>
  <si>
    <t>Праздничное оформление территории муниципального образования</t>
  </si>
  <si>
    <t>0460413060</t>
  </si>
  <si>
    <t>04604М0910</t>
  </si>
  <si>
    <t>04604М0920</t>
  </si>
  <si>
    <t>04604М0930</t>
  </si>
  <si>
    <t>04604М0940</t>
  </si>
  <si>
    <t>04604М4010</t>
  </si>
  <si>
    <t>Расширение кладбищ</t>
  </si>
  <si>
    <t>04604М4020</t>
  </si>
  <si>
    <t>Строительство кладбищ</t>
  </si>
  <si>
    <t>0460575230</t>
  </si>
  <si>
    <t xml:space="preserve">Субвенция на возмещение расходов по гарантированному перечню услуг по погребению </t>
  </si>
  <si>
    <t>0460713060</t>
  </si>
  <si>
    <t>04607М0200</t>
  </si>
  <si>
    <t>04607М9090</t>
  </si>
  <si>
    <t>Выплаты по решениям судов и оплата государственной пошлины, расходы по совершению исполнительных действий</t>
  </si>
  <si>
    <t xml:space="preserve">Подпрограмма 7. "Городские парки и скверы - центры отдыха североморцев" </t>
  </si>
  <si>
    <t>0470171090</t>
  </si>
  <si>
    <t>Субсидии муниципальным образованиям на реализацию проектов по поддержке местных инициатив</t>
  </si>
  <si>
    <t>04701S1090</t>
  </si>
  <si>
    <t>Софинансирование на реализацию проектов по поддержке местных инициатив</t>
  </si>
  <si>
    <t>04701М2800</t>
  </si>
  <si>
    <t>Содержание объектов озеленения</t>
  </si>
  <si>
    <t>04701М2810</t>
  </si>
  <si>
    <t>Ремонт объектов озеленения</t>
  </si>
  <si>
    <t>04701М2840</t>
  </si>
  <si>
    <t>Установка (демонтаж) элементов обустройства парков и скверов</t>
  </si>
  <si>
    <t>04703М2990</t>
  </si>
  <si>
    <t>Муниципальная программа 5. "Развитие образования ЗАТО г. Североморск"</t>
  </si>
  <si>
    <t>Подпрограмма 1. "Развитие дошкольного, общего и дополнительного образования детей"</t>
  </si>
  <si>
    <t>0510113060</t>
  </si>
  <si>
    <t>0510171100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</si>
  <si>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</si>
  <si>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0510175310</t>
  </si>
  <si>
    <t>Предоставлении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</si>
  <si>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0510175360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</si>
  <si>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</si>
  <si>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Закупка товаров, работ и услуг для государственных (муниципальных) нужд</t>
  </si>
  <si>
    <t>0510175370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</si>
  <si>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</si>
  <si>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Социальное обеспечение и иные выплаты населению</t>
  </si>
  <si>
    <t>05101P1100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</si>
  <si>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</si>
  <si>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05101S1100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</si>
  <si>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</si>
  <si>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05101М0910</t>
  </si>
  <si>
    <t>05101М0920</t>
  </si>
  <si>
    <t>05101М0930</t>
  </si>
  <si>
    <t>05101М0940</t>
  </si>
  <si>
    <t>05101М1200</t>
  </si>
  <si>
    <t>Организация и проведение итоговой аттестации</t>
  </si>
  <si>
    <t>05102М1100</t>
  </si>
  <si>
    <t>Выплаты стипендий и премий одаренным детям и учащейся молодежи ЗАТО г. Североморск, добившихся высоких результатов</t>
  </si>
  <si>
    <t>05102М1210</t>
  </si>
  <si>
    <t>Организация и обеспечение деятельности территориальной психолого-медико-педагогической комиссии</t>
  </si>
  <si>
    <t>05102М1220</t>
  </si>
  <si>
    <t>Выявление и поддержка молодых талантов</t>
  </si>
  <si>
    <t>05102М1260</t>
  </si>
  <si>
    <t>Обновление содержания и технологий обучения, введение Федеральных государственных образовательных стандартов</t>
  </si>
  <si>
    <t>05102М1270</t>
  </si>
  <si>
    <t>Реализация образовательных программ с применением дистанционных образовательных технологий</t>
  </si>
  <si>
    <t>05102М1700</t>
  </si>
  <si>
    <t>Развитие кадрового потенциала системы дошкольного, общего и дополнительного образования</t>
  </si>
  <si>
    <t>05102М1710</t>
  </si>
  <si>
    <t>Организация и проведения аттестационной экспертизы руководящих работников образовательных организаций</t>
  </si>
  <si>
    <t>0510513060</t>
  </si>
  <si>
    <t>05105М0910</t>
  </si>
  <si>
    <t>05105М0920</t>
  </si>
  <si>
    <t>05105М0930</t>
  </si>
  <si>
    <t>05105М0940</t>
  </si>
  <si>
    <t>05105М1010</t>
  </si>
  <si>
    <t>0510613060</t>
  </si>
  <si>
    <t>05106М0910</t>
  </si>
  <si>
    <t>05106М0920</t>
  </si>
  <si>
    <t>05106М0930</t>
  </si>
  <si>
    <t>05106М0940</t>
  </si>
  <si>
    <t>0510713060</t>
  </si>
  <si>
    <t>05107М0910</t>
  </si>
  <si>
    <t>05107М0920</t>
  </si>
  <si>
    <t>05107М0930</t>
  </si>
  <si>
    <t>05107М0940</t>
  </si>
  <si>
    <t>051E151690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</si>
  <si>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</si>
  <si>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051Е155200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</si>
  <si>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</si>
  <si>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051E174000</t>
  </si>
  <si>
    <t>Субсидия на софинансирование капитальных вложений в объекты муниципальной собственности</t>
  </si>
  <si>
    <t>051E1S4000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</si>
  <si>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</si>
  <si>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051P252320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</si>
  <si>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</si>
  <si>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051P274000</t>
  </si>
  <si>
    <t>051P2S4000</t>
  </si>
  <si>
    <t xml:space="preserve">Подпрограмма 2. "Школьное питание" </t>
  </si>
  <si>
    <t>0520113060</t>
  </si>
  <si>
    <t>0520171040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</si>
  <si>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</si>
  <si>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0520175320</t>
  </si>
  <si>
    <t>Обеспечение бесплатным питанием отдельных категорий обучающихся</t>
  </si>
  <si>
    <t>05201S1040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</si>
  <si>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</si>
  <si>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05201М0910</t>
  </si>
  <si>
    <t>05201М0920</t>
  </si>
  <si>
    <t>05201М0930</t>
  </si>
  <si>
    <t>05201М0940</t>
  </si>
  <si>
    <t xml:space="preserve">Подпрограмма 3. "Североморск - город без сирот" </t>
  </si>
  <si>
    <t>0530175340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</si>
  <si>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</si>
  <si>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</si>
  <si>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</si>
  <si>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</si>
  <si>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</si>
  <si>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0530275200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</si>
  <si>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</si>
  <si>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</si>
  <si>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</si>
  <si>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</si>
  <si>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</si>
  <si>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Подпрограмма 4. "Отдых и оздоровление детей"</t>
  </si>
  <si>
    <t>0540171070</t>
  </si>
  <si>
    <t>Субсидия на организацию отдыха детей Мурманской области в муниципальных образовательных учреждениях</t>
  </si>
  <si>
    <t>05401S1070</t>
  </si>
  <si>
    <t>Софинансирование расходов на организацию отдыха детей Мурманской области в муниципальных образовательных учреждениях</t>
  </si>
  <si>
    <t>05401М1230</t>
  </si>
  <si>
    <t>Отдых и оздоровление детей в лагерях дневного пребывания, организованных на базе муниципальных учреждений</t>
  </si>
  <si>
    <t>05401М1250</t>
  </si>
  <si>
    <t>Организация и финансовое обеспечение трудовых бригад школьников</t>
  </si>
  <si>
    <t>05401М2190</t>
  </si>
  <si>
    <t>Отдых и оздоровление детей в оздоровительных организациях, расположенных на территории Мурманской области</t>
  </si>
  <si>
    <t>05401М2240</t>
  </si>
  <si>
    <t>Отдых и оздоровление детей за пределами Мурманской области</t>
  </si>
  <si>
    <t>Муниципальная программа 6. "Культура ЗАТО г. Североморск"</t>
  </si>
  <si>
    <t xml:space="preserve">Подпрограмма 1. "Совершенствование предоставления дополнительного образования детям в сфере культуры" </t>
  </si>
  <si>
    <t>0610113060</t>
  </si>
  <si>
    <t>0610171100</t>
  </si>
  <si>
    <t>06101S1100</t>
  </si>
  <si>
    <t>Софинансирование за счет средств местного бюджета к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</si>
  <si>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06101М0910</t>
  </si>
  <si>
    <t>06101М0920</t>
  </si>
  <si>
    <t>06101М0930</t>
  </si>
  <si>
    <t>06101М0940</t>
  </si>
  <si>
    <t>06102М1010</t>
  </si>
  <si>
    <t xml:space="preserve">Приобретение основных средств для оснащения учреждений </t>
  </si>
  <si>
    <t>06102М1020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</si>
  <si>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</si>
  <si>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0620113060</t>
  </si>
  <si>
    <t>0620171100</t>
  </si>
  <si>
    <t>06201S1100</t>
  </si>
  <si>
    <t>06201М0910</t>
  </si>
  <si>
    <t>06201М0920</t>
  </si>
  <si>
    <t>06201М0930</t>
  </si>
  <si>
    <t>06201М0940</t>
  </si>
  <si>
    <t>06202М1010</t>
  </si>
  <si>
    <t>06202М1020</t>
  </si>
  <si>
    <t xml:space="preserve">Подпрограмма 3. "Совершенствование организации досуга и развитие творческих способностей граждан" </t>
  </si>
  <si>
    <t>0630113060</t>
  </si>
  <si>
    <t>0630171100</t>
  </si>
  <si>
    <t>06301S1100</t>
  </si>
  <si>
    <t>06301М0910</t>
  </si>
  <si>
    <t>06301М0920</t>
  </si>
  <si>
    <t>06301М0930</t>
  </si>
  <si>
    <t>06301М0940</t>
  </si>
  <si>
    <t>06301М1050</t>
  </si>
  <si>
    <t>0630271060</t>
  </si>
  <si>
    <t>Субсидия на проведение ремонтных работ и укрепление материально-технической базы муниципальных учреждений культуры и образования в сфере культуры и искусства</t>
  </si>
  <si>
    <t>06302S1060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</si>
  <si>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 и образования в сфере культуры и искусства</t>
  </si>
  <si>
    <t>06302М1010</t>
  </si>
  <si>
    <t>06302М1020</t>
  </si>
  <si>
    <t xml:space="preserve">Подпрограмма 4. "Совершенствование музейного обслуживания граждан" </t>
  </si>
  <si>
    <t>0640113060</t>
  </si>
  <si>
    <t>06401М0910</t>
  </si>
  <si>
    <t>06401М0920</t>
  </si>
  <si>
    <t>06401М0930</t>
  </si>
  <si>
    <t>06401М0940</t>
  </si>
  <si>
    <t>06401М1050</t>
  </si>
  <si>
    <t>06402М1020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</si>
  <si>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</si>
  <si>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06501М2990</t>
  </si>
  <si>
    <t>Подпрограмма 6. «Создание условий для обеспечения и развития в сфере культуры, спорта и молодежной политики»</t>
  </si>
  <si>
    <t>0660113060</t>
  </si>
  <si>
    <t>06601М0910</t>
  </si>
  <si>
    <t>06601М0920</t>
  </si>
  <si>
    <t>06601М0930</t>
  </si>
  <si>
    <t>06601М0940</t>
  </si>
  <si>
    <t>06602М1020</t>
  </si>
  <si>
    <t>0660313060</t>
  </si>
  <si>
    <t>06603М0910</t>
  </si>
  <si>
    <t>06603М0920</t>
  </si>
  <si>
    <t>06603М0930</t>
  </si>
  <si>
    <t>06603М0940</t>
  </si>
  <si>
    <t>06603М1050</t>
  </si>
  <si>
    <t>0660413060</t>
  </si>
  <si>
    <t>06604М0910</t>
  </si>
  <si>
    <t>06604М0920</t>
  </si>
  <si>
    <t>06604М0930</t>
  </si>
  <si>
    <t>06604М0940</t>
  </si>
  <si>
    <t>0660506010</t>
  </si>
  <si>
    <t>06606М2180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</si>
  <si>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</si>
  <si>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Подпрограмма 1. "Управление муниципальными финансами"</t>
  </si>
  <si>
    <t>0710106010</t>
  </si>
  <si>
    <t>07102М2140</t>
  </si>
  <si>
    <t>Процентные платежи по муниципальному долгу ЗАТО г. Североморск</t>
  </si>
  <si>
    <t>Муниципальная программа 8. "Формирование современной городской среды ЗАТО г. Североморск"</t>
  </si>
  <si>
    <t>080F255550</t>
  </si>
  <si>
    <t>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</si>
  <si>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</si>
  <si>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09001М2290</t>
  </si>
  <si>
    <t>Улучшение дорожных условий для участников дорожного движения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</si>
  <si>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</si>
  <si>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10001М2330</t>
  </si>
  <si>
    <t>Мероприятия по отработке практических навыков взаимодействия при возникновении чрезвычайных ситуаций</t>
  </si>
  <si>
    <t>Админитсрация  ЗАТО г. Североморск</t>
  </si>
  <si>
    <t>10001М2340</t>
  </si>
  <si>
    <t>Мероприятия по инженерно - техническому укреплению объектов</t>
  </si>
  <si>
    <t>10002М2350</t>
  </si>
  <si>
    <t>Проведение межведомственных мероприятий антитеррористической направленности</t>
  </si>
  <si>
    <t>10003М2360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</si>
  <si>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</si>
  <si>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ВСЕГО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</si>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</sst>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  <family val="2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2">
    <xf numFmtId="0" fontId="0" fillId="0" borderId="0"/>
    <xf numFmtId="164" fontId="1" fillId="0" borderId="0" applyFont="0" applyFill="0" applyBorder="0" applyAlignment="0" applyProtection="0"/>
    <xf numFmtId="0" fontId="6" fillId="0" borderId="4">
      <alignment vertical="top" wrapText="1"/>
    </xf>
    <xf numFmtId="0" fontId="7" fillId="3" borderId="0"/>
    <xf numFmtId="0" fontId="8" fillId="0" borderId="0"/>
    <xf numFmtId="4" fontId="9" fillId="4" borderId="7">
      <alignment horizontal="right" vertical="top" shrinkToFit="1"/>
    </xf>
    <xf numFmtId="4" fontId="9" fillId="5" borderId="7">
      <alignment horizontal="right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" fontId="9" fillId="4" borderId="4">
      <alignment horizontal="right" vertical="top" shrinkToFit="1"/>
    </xf>
    <xf numFmtId="4" fontId="9" fillId="2" borderId="4">
      <alignment horizontal="right" vertical="top" shrinkToFit="1"/>
    </xf>
    <xf numFmtId="4" fontId="6" fillId="4" borderId="7">
      <alignment horizontal="right" vertical="top" shrinkToFit="1"/>
    </xf>
    <xf numFmtId="0" fontId="8" fillId="0" borderId="4">
      <alignment horizontal="left" vertical="top" wrapText="1"/>
    </xf>
    <xf numFmtId="0" fontId="6" fillId="0" borderId="4">
      <alignment vertical="top" wrapText="1"/>
    </xf>
    <xf numFmtId="4" fontId="9" fillId="5" borderId="4">
      <alignment horizontal="right" vertical="top" shrinkToFit="1"/>
    </xf>
    <xf numFmtId="49" fontId="11" fillId="0" borderId="8">
      <alignment horizontal="center"/>
    </xf>
    <xf numFmtId="4" fontId="9" fillId="5" borderId="4">
      <alignment horizontal="right" vertical="top" shrinkToFit="1"/>
    </xf>
    <xf numFmtId="0" fontId="7" fillId="0" borderId="0"/>
    <xf numFmtId="0" fontId="12" fillId="0" borderId="0">
      <alignment vertical="top" wrapText="1"/>
    </xf>
    <xf numFmtId="0" fontId="12" fillId="0" borderId="0">
      <alignment vertical="top"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4" fillId="0" borderId="3" xfId="1" applyNumberFormat="1" applyFont="1" applyFill="1" applyBorder="1" applyAlignment="1">
      <alignment horizontal="right" vertical="center"/>
    </xf>
    <xf numFmtId="49" fontId="4" fillId="0" borderId="3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49" fontId="4" fillId="0" borderId="3" xfId="0" applyNumberFormat="1" applyFont="1" applyFill="1" applyBorder="1" applyAlignment="1">
      <alignment horizontal="left" vertical="center"/>
    </xf>
    <xf numFmtId="49" fontId="4" fillId="0" borderId="5" xfId="0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vertical="center" wrapText="1"/>
    </xf>
    <xf numFmtId="164" fontId="4" fillId="0" borderId="2" xfId="1" applyNumberFormat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Fill="1" applyAlignment="1">
      <alignment vertical="top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164" fontId="4" fillId="0" borderId="0" xfId="0" applyNumberFormat="1" applyFont="1" applyFill="1" applyAlignment="1">
      <alignment horizontal="right" vertical="top" wrapText="1"/>
    </xf>
    <xf numFmtId="0" fontId="4" fillId="0" borderId="4" xfId="2" applyNumberFormat="1" applyFont="1" applyFill="1" applyAlignment="1" applyProtection="1">
      <alignment horizontal="left" vertical="center" wrapText="1"/>
    </xf>
    <xf numFmtId="0" fontId="4" fillId="0" borderId="3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/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/>
    <xf numFmtId="164" fontId="4" fillId="0" borderId="0" xfId="3" applyNumberFormat="1" applyFont="1" applyFill="1" applyBorder="1" applyAlignment="1">
      <alignment horizontal="right" vertical="center" shrinkToFit="1"/>
    </xf>
    <xf numFmtId="0" fontId="13" fillId="0" borderId="0" xfId="0" applyFont="1" applyFill="1"/>
    <xf numFmtId="164" fontId="13" fillId="0" borderId="0" xfId="0" applyNumberFormat="1" applyFont="1" applyFill="1"/>
    <xf numFmtId="164" fontId="14" fillId="0" borderId="3" xfId="1" applyNumberFormat="1" applyFont="1" applyFill="1" applyBorder="1" applyAlignment="1">
      <alignment horizontal="right" vertical="center"/>
    </xf>
    <xf numFmtId="0" fontId="15" fillId="0" borderId="0" xfId="0" applyFont="1" applyFill="1"/>
    <xf numFmtId="0" fontId="13" fillId="0" borderId="0" xfId="0" applyFont="1" applyFill="1" applyAlignment="1">
      <alignment horizontal="center"/>
    </xf>
    <xf numFmtId="43" fontId="16" fillId="0" borderId="0" xfId="0" applyNumberFormat="1" applyFont="1" applyFill="1"/>
    <xf numFmtId="0" fontId="16" fillId="0" borderId="0" xfId="0" applyFont="1" applyFill="1"/>
    <xf numFmtId="0" fontId="13" fillId="0" borderId="0" xfId="0" applyFont="1" applyFill="1" applyAlignment="1">
      <alignment vertical="center"/>
    </xf>
    <xf numFmtId="0" fontId="4" fillId="0" borderId="3" xfId="0" applyFont="1" applyFill="1" applyBorder="1" applyAlignment="1" applyProtection="1">
      <alignment vertical="center" wrapText="1" readingOrder="1"/>
      <protection locked="0"/>
    </xf>
    <xf numFmtId="0" fontId="4" fillId="0" borderId="0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/>
    </xf>
    <xf numFmtId="49" fontId="4" fillId="0" borderId="6" xfId="0" applyNumberFormat="1" applyFont="1" applyFill="1" applyBorder="1" applyAlignment="1">
      <alignment horizontal="left" vertical="center"/>
    </xf>
    <xf numFmtId="49" fontId="4" fillId="0" borderId="5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49" fontId="14" fillId="0" borderId="5" xfId="0" applyNumberFormat="1" applyFont="1" applyFill="1" applyBorder="1" applyAlignment="1">
      <alignment horizontal="left" vertical="center" wrapText="1"/>
    </xf>
    <xf numFmtId="49" fontId="14" fillId="0" borderId="6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14" fillId="0" borderId="3" xfId="0" applyFont="1" applyFill="1" applyBorder="1" applyAlignment="1">
      <alignment horizontal="center" vertical="center"/>
    </xf>
  </cellXfs>
  <cellStyles count="22">
    <cellStyle name="xl24" xfId="4"/>
    <cellStyle name="xl29" xfId="5"/>
    <cellStyle name="xl30" xfId="6"/>
    <cellStyle name="xl31" xfId="7"/>
    <cellStyle name="xl33 2" xfId="2"/>
    <cellStyle name="xl34 2" xfId="8"/>
    <cellStyle name="xl35" xfId="9"/>
    <cellStyle name="xl36" xfId="10"/>
    <cellStyle name="xl37 2" xfId="11"/>
    <cellStyle name="xl39" xfId="12"/>
    <cellStyle name="xl40" xfId="13"/>
    <cellStyle name="xl41" xfId="14"/>
    <cellStyle name="xl45" xfId="15"/>
    <cellStyle name="xl64" xfId="16"/>
    <cellStyle name="Обычный" xfId="0" builtinId="0"/>
    <cellStyle name="Обычный 2" xfId="17"/>
    <cellStyle name="Обычный 3" xfId="3"/>
    <cellStyle name="Обычный 4" xfId="18"/>
    <cellStyle name="Обычный 4 2" xfId="19"/>
    <cellStyle name="Финансовый" xfId="1" builtinId="3"/>
    <cellStyle name="Финансовый 2" xfId="20"/>
    <cellStyle name="Финансовый 3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lad/Desktop/&#1055;&#1088;&#1080;&#1083;&#1086;&#1078;&#1077;&#1085;&#1080;&#1103;%20&#1082;%20&#1056;&#1077;&#1096;&#1077;&#1085;&#1080;&#1102;%2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20"/>
      <sheetName val="свод 2021-2022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5">
          <cell r="F15">
            <v>2666027.04</v>
          </cell>
        </row>
        <row r="489"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</row>
        <row r="848">
          <cell r="F848">
            <v>350900</v>
          </cell>
          <cell r="G848">
            <v>0</v>
          </cell>
          <cell r="H848">
            <v>0</v>
          </cell>
          <cell r="I848">
            <v>0</v>
          </cell>
          <cell r="J848">
            <v>350900</v>
          </cell>
          <cell r="K848">
            <v>0</v>
          </cell>
        </row>
        <row r="850">
          <cell r="F850">
            <v>0</v>
          </cell>
          <cell r="G850">
            <v>0</v>
          </cell>
          <cell r="H850">
            <v>0</v>
          </cell>
          <cell r="I850">
            <v>0</v>
          </cell>
          <cell r="J850">
            <v>0</v>
          </cell>
          <cell r="K850">
            <v>0</v>
          </cell>
        </row>
        <row r="852">
          <cell r="F852">
            <v>3980701</v>
          </cell>
          <cell r="G852">
            <v>0</v>
          </cell>
          <cell r="H852">
            <v>0</v>
          </cell>
          <cell r="I852">
            <v>0</v>
          </cell>
          <cell r="J852">
            <v>3980701</v>
          </cell>
          <cell r="K852">
            <v>0</v>
          </cell>
        </row>
        <row r="864">
          <cell r="F864">
            <v>6748720</v>
          </cell>
          <cell r="G864">
            <v>0</v>
          </cell>
          <cell r="H864">
            <v>0</v>
          </cell>
          <cell r="I864">
            <v>0</v>
          </cell>
          <cell r="J864">
            <v>6748720</v>
          </cell>
          <cell r="K864">
            <v>0</v>
          </cell>
        </row>
      </sheetData>
      <sheetData sheetId="11"/>
      <sheetData sheetId="12">
        <row r="17">
          <cell r="G17">
            <v>2666027.04</v>
          </cell>
        </row>
        <row r="27">
          <cell r="G27">
            <v>370000</v>
          </cell>
          <cell r="H27">
            <v>0</v>
          </cell>
          <cell r="I27">
            <v>0</v>
          </cell>
          <cell r="J27">
            <v>0</v>
          </cell>
          <cell r="K27">
            <v>370000</v>
          </cell>
          <cell r="L27">
            <v>0</v>
          </cell>
        </row>
        <row r="31">
          <cell r="G31">
            <v>150000</v>
          </cell>
          <cell r="H31">
            <v>0</v>
          </cell>
          <cell r="I31">
            <v>0</v>
          </cell>
          <cell r="J31">
            <v>0</v>
          </cell>
          <cell r="K31">
            <v>150000</v>
          </cell>
          <cell r="L31">
            <v>0</v>
          </cell>
        </row>
        <row r="34">
          <cell r="G34">
            <v>913140</v>
          </cell>
          <cell r="H34">
            <v>0</v>
          </cell>
          <cell r="I34">
            <v>0</v>
          </cell>
          <cell r="J34">
            <v>0</v>
          </cell>
          <cell r="K34">
            <v>913140</v>
          </cell>
          <cell r="L34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6">
          <cell r="G66">
            <v>660000</v>
          </cell>
          <cell r="H66">
            <v>0</v>
          </cell>
          <cell r="I66">
            <v>0</v>
          </cell>
          <cell r="J66">
            <v>0</v>
          </cell>
          <cell r="K66">
            <v>660000</v>
          </cell>
          <cell r="L66">
            <v>0</v>
          </cell>
        </row>
        <row r="69">
          <cell r="G69">
            <v>206500</v>
          </cell>
          <cell r="H69">
            <v>0</v>
          </cell>
          <cell r="I69">
            <v>0</v>
          </cell>
          <cell r="J69">
            <v>0</v>
          </cell>
          <cell r="K69">
            <v>206500</v>
          </cell>
          <cell r="L69">
            <v>0</v>
          </cell>
        </row>
        <row r="72">
          <cell r="G72">
            <v>130000</v>
          </cell>
          <cell r="H72">
            <v>0</v>
          </cell>
          <cell r="I72">
            <v>0</v>
          </cell>
          <cell r="J72">
            <v>0</v>
          </cell>
          <cell r="K72">
            <v>130000</v>
          </cell>
          <cell r="L72">
            <v>0</v>
          </cell>
        </row>
        <row r="75">
          <cell r="G75">
            <v>1354100</v>
          </cell>
          <cell r="H75">
            <v>0</v>
          </cell>
          <cell r="I75">
            <v>0</v>
          </cell>
          <cell r="J75">
            <v>0</v>
          </cell>
          <cell r="K75">
            <v>1354100</v>
          </cell>
          <cell r="L75">
            <v>0</v>
          </cell>
        </row>
        <row r="79">
          <cell r="G79">
            <v>1023100</v>
          </cell>
          <cell r="H79">
            <v>0</v>
          </cell>
          <cell r="I79">
            <v>0</v>
          </cell>
          <cell r="J79">
            <v>0</v>
          </cell>
          <cell r="K79">
            <v>1023100</v>
          </cell>
          <cell r="L79">
            <v>0</v>
          </cell>
        </row>
        <row r="106">
          <cell r="G106">
            <v>50000</v>
          </cell>
          <cell r="H106">
            <v>0</v>
          </cell>
          <cell r="I106">
            <v>0</v>
          </cell>
          <cell r="J106">
            <v>0</v>
          </cell>
          <cell r="K106">
            <v>50000</v>
          </cell>
          <cell r="L106">
            <v>0</v>
          </cell>
        </row>
        <row r="110">
          <cell r="G110">
            <v>10000</v>
          </cell>
          <cell r="H110">
            <v>0</v>
          </cell>
          <cell r="I110">
            <v>0</v>
          </cell>
          <cell r="J110">
            <v>0</v>
          </cell>
          <cell r="K110">
            <v>10000</v>
          </cell>
          <cell r="L110">
            <v>0</v>
          </cell>
        </row>
        <row r="112">
          <cell r="G112">
            <v>40000</v>
          </cell>
          <cell r="H112">
            <v>0</v>
          </cell>
          <cell r="I112">
            <v>0</v>
          </cell>
          <cell r="J112">
            <v>0</v>
          </cell>
          <cell r="K112">
            <v>40000</v>
          </cell>
          <cell r="L112">
            <v>0</v>
          </cell>
        </row>
        <row r="115">
          <cell r="G115">
            <v>10000</v>
          </cell>
          <cell r="H115">
            <v>0</v>
          </cell>
          <cell r="I115">
            <v>0</v>
          </cell>
          <cell r="J115">
            <v>0</v>
          </cell>
          <cell r="K115">
            <v>10000</v>
          </cell>
          <cell r="L115">
            <v>0</v>
          </cell>
        </row>
        <row r="118">
          <cell r="G118">
            <v>30000</v>
          </cell>
          <cell r="H118">
            <v>0</v>
          </cell>
          <cell r="I118">
            <v>0</v>
          </cell>
          <cell r="J118">
            <v>0</v>
          </cell>
          <cell r="K118">
            <v>30000</v>
          </cell>
          <cell r="L118">
            <v>0</v>
          </cell>
        </row>
        <row r="125">
          <cell r="G125">
            <v>3979.87</v>
          </cell>
          <cell r="H125">
            <v>3979.87</v>
          </cell>
          <cell r="I125">
            <v>0</v>
          </cell>
          <cell r="J125">
            <v>0</v>
          </cell>
          <cell r="K125">
            <v>3979.87</v>
          </cell>
          <cell r="L125">
            <v>3979.87</v>
          </cell>
        </row>
        <row r="127">
          <cell r="G127">
            <v>826.74</v>
          </cell>
          <cell r="H127">
            <v>0</v>
          </cell>
          <cell r="I127">
            <v>0</v>
          </cell>
          <cell r="J127">
            <v>0</v>
          </cell>
          <cell r="K127">
            <v>826.74</v>
          </cell>
          <cell r="L127">
            <v>0</v>
          </cell>
        </row>
        <row r="153">
          <cell r="G153">
            <v>60000</v>
          </cell>
          <cell r="H153">
            <v>0</v>
          </cell>
          <cell r="I153">
            <v>0</v>
          </cell>
          <cell r="J153">
            <v>0</v>
          </cell>
          <cell r="K153">
            <v>60000</v>
          </cell>
          <cell r="L153">
            <v>0</v>
          </cell>
        </row>
        <row r="158">
          <cell r="G158">
            <v>0</v>
          </cell>
          <cell r="H158">
            <v>0</v>
          </cell>
          <cell r="K158">
            <v>0</v>
          </cell>
          <cell r="L158">
            <v>0</v>
          </cell>
        </row>
        <row r="159"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1">
          <cell r="G161">
            <v>248000</v>
          </cell>
          <cell r="H161">
            <v>0</v>
          </cell>
          <cell r="I161">
            <v>0</v>
          </cell>
          <cell r="J161">
            <v>0</v>
          </cell>
          <cell r="K161">
            <v>248000</v>
          </cell>
          <cell r="L161">
            <v>0</v>
          </cell>
        </row>
        <row r="166">
          <cell r="G166">
            <v>100000</v>
          </cell>
          <cell r="H166">
            <v>0</v>
          </cell>
          <cell r="I166">
            <v>0</v>
          </cell>
          <cell r="J166">
            <v>0</v>
          </cell>
          <cell r="K166">
            <v>100000</v>
          </cell>
          <cell r="L166">
            <v>0</v>
          </cell>
        </row>
        <row r="206">
          <cell r="G206">
            <v>536800</v>
          </cell>
          <cell r="H206">
            <v>0</v>
          </cell>
          <cell r="I206">
            <v>0</v>
          </cell>
          <cell r="J206">
            <v>0</v>
          </cell>
          <cell r="K206">
            <v>536800</v>
          </cell>
          <cell r="L206">
            <v>0</v>
          </cell>
        </row>
        <row r="210">
          <cell r="G210">
            <v>480000</v>
          </cell>
          <cell r="H210">
            <v>0</v>
          </cell>
          <cell r="I210">
            <v>0</v>
          </cell>
          <cell r="J210">
            <v>0</v>
          </cell>
          <cell r="K210">
            <v>480000</v>
          </cell>
          <cell r="L210">
            <v>0</v>
          </cell>
        </row>
        <row r="215">
          <cell r="G215">
            <v>19231501.07</v>
          </cell>
          <cell r="H215">
            <v>0</v>
          </cell>
          <cell r="I215">
            <v>0</v>
          </cell>
          <cell r="J215">
            <v>0</v>
          </cell>
          <cell r="K215">
            <v>19231501.07</v>
          </cell>
          <cell r="L215">
            <v>0</v>
          </cell>
        </row>
        <row r="229">
          <cell r="G229">
            <v>400000</v>
          </cell>
          <cell r="H229">
            <v>0</v>
          </cell>
          <cell r="I229">
            <v>0</v>
          </cell>
          <cell r="J229">
            <v>0</v>
          </cell>
          <cell r="K229">
            <v>400000</v>
          </cell>
          <cell r="L229">
            <v>0</v>
          </cell>
        </row>
        <row r="234">
          <cell r="G234">
            <v>113000</v>
          </cell>
          <cell r="H234">
            <v>0</v>
          </cell>
          <cell r="I234">
            <v>0</v>
          </cell>
          <cell r="J234">
            <v>0</v>
          </cell>
          <cell r="K234">
            <v>113000</v>
          </cell>
          <cell r="L234">
            <v>0</v>
          </cell>
        </row>
        <row r="237">
          <cell r="G237">
            <v>29500</v>
          </cell>
          <cell r="H237">
            <v>0</v>
          </cell>
          <cell r="I237">
            <v>0</v>
          </cell>
          <cell r="J237">
            <v>0</v>
          </cell>
          <cell r="K237">
            <v>29500</v>
          </cell>
          <cell r="L237">
            <v>0</v>
          </cell>
        </row>
        <row r="240">
          <cell r="G240">
            <v>42000</v>
          </cell>
          <cell r="H240">
            <v>0</v>
          </cell>
          <cell r="I240">
            <v>0</v>
          </cell>
          <cell r="J240">
            <v>0</v>
          </cell>
          <cell r="K240">
            <v>42000</v>
          </cell>
          <cell r="L240">
            <v>0</v>
          </cell>
        </row>
        <row r="243">
          <cell r="G243">
            <v>150400</v>
          </cell>
          <cell r="H243">
            <v>0</v>
          </cell>
          <cell r="I243">
            <v>0</v>
          </cell>
          <cell r="J243">
            <v>0</v>
          </cell>
          <cell r="K243">
            <v>150400</v>
          </cell>
          <cell r="L243">
            <v>0</v>
          </cell>
        </row>
        <row r="247">
          <cell r="G247">
            <v>269200</v>
          </cell>
          <cell r="H247">
            <v>0</v>
          </cell>
          <cell r="I247">
            <v>0</v>
          </cell>
          <cell r="J247">
            <v>0</v>
          </cell>
          <cell r="K247">
            <v>269200</v>
          </cell>
          <cell r="L247">
            <v>0</v>
          </cell>
        </row>
        <row r="275">
          <cell r="H275">
            <v>0</v>
          </cell>
          <cell r="I275">
            <v>0</v>
          </cell>
          <cell r="J275">
            <v>0</v>
          </cell>
          <cell r="L275">
            <v>0</v>
          </cell>
        </row>
        <row r="283">
          <cell r="G283">
            <v>50000</v>
          </cell>
          <cell r="H283">
            <v>0</v>
          </cell>
          <cell r="I283">
            <v>0</v>
          </cell>
          <cell r="J283">
            <v>0</v>
          </cell>
          <cell r="K283">
            <v>50000</v>
          </cell>
          <cell r="L283">
            <v>0</v>
          </cell>
        </row>
        <row r="288">
          <cell r="G288">
            <v>275000</v>
          </cell>
          <cell r="K288">
            <v>275000</v>
          </cell>
          <cell r="L288">
            <v>0</v>
          </cell>
        </row>
        <row r="297"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</row>
        <row r="303">
          <cell r="G303">
            <v>163500</v>
          </cell>
          <cell r="H303">
            <v>0</v>
          </cell>
          <cell r="I303">
            <v>0</v>
          </cell>
          <cell r="J303">
            <v>0</v>
          </cell>
          <cell r="K303">
            <v>163500</v>
          </cell>
          <cell r="L303">
            <v>0</v>
          </cell>
        </row>
        <row r="307">
          <cell r="G307">
            <v>46500</v>
          </cell>
          <cell r="H307">
            <v>0</v>
          </cell>
          <cell r="I307">
            <v>0</v>
          </cell>
          <cell r="J307">
            <v>0</v>
          </cell>
          <cell r="K307">
            <v>46500</v>
          </cell>
          <cell r="L307">
            <v>0</v>
          </cell>
        </row>
        <row r="315">
          <cell r="G315">
            <v>363768</v>
          </cell>
          <cell r="H315">
            <v>363768</v>
          </cell>
          <cell r="I315">
            <v>0</v>
          </cell>
          <cell r="J315">
            <v>0</v>
          </cell>
          <cell r="K315">
            <v>363768</v>
          </cell>
          <cell r="L315">
            <v>363768</v>
          </cell>
        </row>
        <row r="322">
          <cell r="G322">
            <v>11820500</v>
          </cell>
          <cell r="H322">
            <v>0</v>
          </cell>
          <cell r="I322">
            <v>0</v>
          </cell>
          <cell r="J322">
            <v>0</v>
          </cell>
          <cell r="K322">
            <v>11820500</v>
          </cell>
          <cell r="L322">
            <v>0</v>
          </cell>
        </row>
        <row r="324">
          <cell r="G324">
            <v>42040255.399999999</v>
          </cell>
          <cell r="H324">
            <v>42040255.399999999</v>
          </cell>
          <cell r="I324">
            <v>0</v>
          </cell>
          <cell r="J324">
            <v>0</v>
          </cell>
          <cell r="K324">
            <v>42040255.399999999</v>
          </cell>
          <cell r="L324">
            <v>42040255.399999999</v>
          </cell>
        </row>
        <row r="327">
          <cell r="G327">
            <v>478565400</v>
          </cell>
          <cell r="H327">
            <v>478565400</v>
          </cell>
          <cell r="K327">
            <v>478565400</v>
          </cell>
          <cell r="L327">
            <v>478565400</v>
          </cell>
        </row>
        <row r="328">
          <cell r="G328">
            <v>26939375.899999999</v>
          </cell>
          <cell r="H328">
            <v>0</v>
          </cell>
          <cell r="I328">
            <v>0</v>
          </cell>
          <cell r="J328">
            <v>0</v>
          </cell>
          <cell r="K328">
            <v>26939375.899999999</v>
          </cell>
          <cell r="L328">
            <v>0</v>
          </cell>
        </row>
        <row r="330">
          <cell r="G330">
            <v>8732999.9199999999</v>
          </cell>
          <cell r="H330">
            <v>0</v>
          </cell>
          <cell r="I330">
            <v>0</v>
          </cell>
          <cell r="J330">
            <v>0</v>
          </cell>
          <cell r="K330">
            <v>8732999.9199999999</v>
          </cell>
          <cell r="L330">
            <v>0</v>
          </cell>
        </row>
        <row r="332">
          <cell r="G332">
            <v>148049806.72999999</v>
          </cell>
          <cell r="H332">
            <v>0</v>
          </cell>
          <cell r="I332">
            <v>0</v>
          </cell>
          <cell r="J332">
            <v>0</v>
          </cell>
          <cell r="K332">
            <v>148049806.72999999</v>
          </cell>
          <cell r="L332">
            <v>0</v>
          </cell>
        </row>
        <row r="334">
          <cell r="G334">
            <v>16788859.920000002</v>
          </cell>
          <cell r="H334">
            <v>0</v>
          </cell>
          <cell r="I334">
            <v>0</v>
          </cell>
          <cell r="J334">
            <v>0</v>
          </cell>
          <cell r="K334">
            <v>16788859.920000002</v>
          </cell>
          <cell r="L334">
            <v>0</v>
          </cell>
        </row>
        <row r="336">
          <cell r="G336">
            <v>62436204.700000003</v>
          </cell>
          <cell r="H336">
            <v>0</v>
          </cell>
          <cell r="I336">
            <v>0</v>
          </cell>
          <cell r="J336">
            <v>0</v>
          </cell>
          <cell r="K336">
            <v>62436204.700000003</v>
          </cell>
          <cell r="L336">
            <v>0</v>
          </cell>
        </row>
        <row r="338">
          <cell r="G338">
            <v>63366709.310000002</v>
          </cell>
          <cell r="H338">
            <v>0</v>
          </cell>
          <cell r="I338">
            <v>0</v>
          </cell>
          <cell r="J338">
            <v>0</v>
          </cell>
          <cell r="K338">
            <v>63366709.310000002</v>
          </cell>
          <cell r="L338">
            <v>0</v>
          </cell>
        </row>
        <row r="341">
          <cell r="G341">
            <v>84630</v>
          </cell>
          <cell r="H341">
            <v>0</v>
          </cell>
          <cell r="I341">
            <v>0</v>
          </cell>
          <cell r="J341">
            <v>0</v>
          </cell>
          <cell r="K341">
            <v>84630</v>
          </cell>
          <cell r="L341">
            <v>0</v>
          </cell>
        </row>
        <row r="347">
          <cell r="G347">
            <v>6989400</v>
          </cell>
          <cell r="H347">
            <v>0</v>
          </cell>
          <cell r="I347">
            <v>0</v>
          </cell>
          <cell r="J347">
            <v>0</v>
          </cell>
          <cell r="K347">
            <v>6989400</v>
          </cell>
          <cell r="L347">
            <v>0</v>
          </cell>
        </row>
        <row r="349">
          <cell r="G349">
            <v>531931200</v>
          </cell>
          <cell r="H349">
            <v>531931200</v>
          </cell>
          <cell r="I349">
            <v>0</v>
          </cell>
          <cell r="J349">
            <v>0</v>
          </cell>
          <cell r="K349">
            <v>531931200</v>
          </cell>
          <cell r="L349">
            <v>531931200</v>
          </cell>
        </row>
        <row r="351">
          <cell r="G351">
            <v>17489824.800000001</v>
          </cell>
          <cell r="H351">
            <v>0</v>
          </cell>
          <cell r="I351">
            <v>0</v>
          </cell>
          <cell r="J351">
            <v>0</v>
          </cell>
          <cell r="K351">
            <v>17489824.800000001</v>
          </cell>
          <cell r="L351">
            <v>0</v>
          </cell>
        </row>
        <row r="353">
          <cell r="G353">
            <v>64367289.200000003</v>
          </cell>
          <cell r="H353">
            <v>0</v>
          </cell>
          <cell r="I353">
            <v>0</v>
          </cell>
          <cell r="J353">
            <v>0</v>
          </cell>
          <cell r="K353">
            <v>64367289.200000003</v>
          </cell>
          <cell r="L353">
            <v>0</v>
          </cell>
        </row>
        <row r="355">
          <cell r="G355">
            <v>22108177.82</v>
          </cell>
          <cell r="H355">
            <v>0</v>
          </cell>
          <cell r="I355">
            <v>0</v>
          </cell>
          <cell r="J355">
            <v>0</v>
          </cell>
          <cell r="K355">
            <v>22108177.82</v>
          </cell>
          <cell r="L355">
            <v>0</v>
          </cell>
        </row>
        <row r="357">
          <cell r="G357">
            <v>850000</v>
          </cell>
          <cell r="H357">
            <v>0</v>
          </cell>
          <cell r="I357">
            <v>0</v>
          </cell>
          <cell r="J357">
            <v>0</v>
          </cell>
          <cell r="K357">
            <v>850000</v>
          </cell>
          <cell r="L357">
            <v>0</v>
          </cell>
        </row>
        <row r="360"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</row>
        <row r="362">
          <cell r="G362">
            <v>134630</v>
          </cell>
          <cell r="H362">
            <v>0</v>
          </cell>
          <cell r="I362">
            <v>0</v>
          </cell>
          <cell r="J362">
            <v>0</v>
          </cell>
          <cell r="K362">
            <v>134630</v>
          </cell>
          <cell r="L362">
            <v>0</v>
          </cell>
        </row>
        <row r="365">
          <cell r="G365">
            <v>1349103.82</v>
          </cell>
          <cell r="H365">
            <v>1117057.96</v>
          </cell>
          <cell r="I365">
            <v>0</v>
          </cell>
          <cell r="J365">
            <v>0</v>
          </cell>
          <cell r="K365">
            <v>1349103.82</v>
          </cell>
          <cell r="L365">
            <v>1117057.96</v>
          </cell>
        </row>
        <row r="369">
          <cell r="G369">
            <v>2192600</v>
          </cell>
          <cell r="H369">
            <v>2192600</v>
          </cell>
          <cell r="I369">
            <v>0</v>
          </cell>
          <cell r="J369">
            <v>0</v>
          </cell>
          <cell r="K369">
            <v>2192600</v>
          </cell>
          <cell r="L369">
            <v>2192600</v>
          </cell>
        </row>
        <row r="371">
          <cell r="G371">
            <v>29461400</v>
          </cell>
          <cell r="H371">
            <v>29461400</v>
          </cell>
          <cell r="I371">
            <v>0</v>
          </cell>
          <cell r="J371">
            <v>0</v>
          </cell>
          <cell r="K371">
            <v>29461400</v>
          </cell>
          <cell r="L371">
            <v>29461400</v>
          </cell>
        </row>
        <row r="373">
          <cell r="G373">
            <v>4282567.66</v>
          </cell>
          <cell r="H373">
            <v>0</v>
          </cell>
          <cell r="I373">
            <v>0</v>
          </cell>
          <cell r="J373">
            <v>0</v>
          </cell>
          <cell r="K373">
            <v>4282567.66</v>
          </cell>
          <cell r="L373">
            <v>0</v>
          </cell>
        </row>
        <row r="380">
          <cell r="K380">
            <v>0</v>
          </cell>
          <cell r="L380">
            <v>0</v>
          </cell>
        </row>
        <row r="385">
          <cell r="G385">
            <v>0</v>
          </cell>
          <cell r="I385">
            <v>0</v>
          </cell>
          <cell r="K385">
            <v>0</v>
          </cell>
          <cell r="L385">
            <v>0</v>
          </cell>
        </row>
        <row r="390">
          <cell r="G390">
            <v>1400000</v>
          </cell>
          <cell r="I390">
            <v>0</v>
          </cell>
          <cell r="K390">
            <v>1400000</v>
          </cell>
          <cell r="L390">
            <v>0</v>
          </cell>
        </row>
        <row r="392">
          <cell r="G392">
            <v>2962596.98</v>
          </cell>
          <cell r="H392">
            <v>2962596.98</v>
          </cell>
          <cell r="I392">
            <v>0</v>
          </cell>
          <cell r="J392">
            <v>0</v>
          </cell>
          <cell r="K392">
            <v>2962596.98</v>
          </cell>
          <cell r="L392">
            <v>2962596.98</v>
          </cell>
        </row>
        <row r="393">
          <cell r="G393">
            <v>1874004.51</v>
          </cell>
          <cell r="H393">
            <v>0</v>
          </cell>
          <cell r="I393">
            <v>0</v>
          </cell>
          <cell r="J393">
            <v>0</v>
          </cell>
          <cell r="K393">
            <v>1874004.51</v>
          </cell>
          <cell r="L393">
            <v>0</v>
          </cell>
        </row>
        <row r="396">
          <cell r="G396">
            <v>615418.69999999995</v>
          </cell>
          <cell r="I396">
            <v>0</v>
          </cell>
          <cell r="K396">
            <v>615418.69999999995</v>
          </cell>
          <cell r="L396">
            <v>0</v>
          </cell>
        </row>
        <row r="397">
          <cell r="G397">
            <v>105325424.09999999</v>
          </cell>
          <cell r="H397">
            <v>0</v>
          </cell>
          <cell r="I397">
            <v>0</v>
          </cell>
          <cell r="J397">
            <v>0</v>
          </cell>
          <cell r="K397">
            <v>105325424.09999999</v>
          </cell>
          <cell r="L397">
            <v>0</v>
          </cell>
        </row>
        <row r="399">
          <cell r="G399">
            <v>9557443.1500000004</v>
          </cell>
          <cell r="H399">
            <v>0</v>
          </cell>
          <cell r="I399">
            <v>0</v>
          </cell>
          <cell r="J399">
            <v>0</v>
          </cell>
          <cell r="K399">
            <v>9557443.1500000004</v>
          </cell>
          <cell r="L399">
            <v>0</v>
          </cell>
        </row>
        <row r="401">
          <cell r="G401">
            <v>8657411.8800000008</v>
          </cell>
          <cell r="H401">
            <v>0</v>
          </cell>
          <cell r="I401">
            <v>0</v>
          </cell>
          <cell r="J401">
            <v>0</v>
          </cell>
          <cell r="K401">
            <v>8657411.8800000008</v>
          </cell>
          <cell r="L401">
            <v>0</v>
          </cell>
        </row>
        <row r="403">
          <cell r="G403">
            <v>4581393.87</v>
          </cell>
          <cell r="H403">
            <v>0</v>
          </cell>
          <cell r="I403">
            <v>0</v>
          </cell>
          <cell r="J403">
            <v>0</v>
          </cell>
          <cell r="K403">
            <v>4581393.87</v>
          </cell>
          <cell r="L403">
            <v>0</v>
          </cell>
        </row>
        <row r="407">
          <cell r="G407">
            <v>150000</v>
          </cell>
          <cell r="I407">
            <v>0</v>
          </cell>
          <cell r="K407">
            <v>150000</v>
          </cell>
          <cell r="L407">
            <v>0</v>
          </cell>
        </row>
        <row r="412">
          <cell r="G412">
            <v>2213860</v>
          </cell>
          <cell r="H412">
            <v>2213860</v>
          </cell>
          <cell r="I412">
            <v>0</v>
          </cell>
          <cell r="J412">
            <v>0</v>
          </cell>
          <cell r="K412">
            <v>2213860</v>
          </cell>
          <cell r="L412">
            <v>2213860</v>
          </cell>
        </row>
        <row r="414">
          <cell r="G414">
            <v>459883.96</v>
          </cell>
          <cell r="H414">
            <v>0</v>
          </cell>
          <cell r="I414">
            <v>0</v>
          </cell>
          <cell r="J414">
            <v>0</v>
          </cell>
          <cell r="K414">
            <v>459883.96</v>
          </cell>
          <cell r="L414">
            <v>0</v>
          </cell>
        </row>
        <row r="416">
          <cell r="G416">
            <v>1663064.82</v>
          </cell>
          <cell r="H416">
            <v>0</v>
          </cell>
          <cell r="I416">
            <v>0</v>
          </cell>
          <cell r="J416">
            <v>0</v>
          </cell>
          <cell r="K416">
            <v>1663064.82</v>
          </cell>
          <cell r="L416">
            <v>0</v>
          </cell>
        </row>
        <row r="418">
          <cell r="G418">
            <v>3300000</v>
          </cell>
          <cell r="H418">
            <v>0</v>
          </cell>
          <cell r="I418">
            <v>0</v>
          </cell>
          <cell r="J418">
            <v>0</v>
          </cell>
          <cell r="K418">
            <v>3300000</v>
          </cell>
          <cell r="L418">
            <v>0</v>
          </cell>
        </row>
        <row r="420">
          <cell r="G420">
            <v>20000</v>
          </cell>
          <cell r="H420">
            <v>0</v>
          </cell>
          <cell r="I420">
            <v>0</v>
          </cell>
          <cell r="J420">
            <v>0</v>
          </cell>
          <cell r="K420">
            <v>20000</v>
          </cell>
          <cell r="L420">
            <v>0</v>
          </cell>
        </row>
        <row r="422">
          <cell r="G422">
            <v>450000</v>
          </cell>
          <cell r="H422">
            <v>0</v>
          </cell>
          <cell r="I422">
            <v>0</v>
          </cell>
          <cell r="J422">
            <v>0</v>
          </cell>
          <cell r="K422">
            <v>450000</v>
          </cell>
          <cell r="L422">
            <v>0</v>
          </cell>
        </row>
        <row r="428">
          <cell r="G428">
            <v>290000</v>
          </cell>
          <cell r="H428">
            <v>0</v>
          </cell>
          <cell r="I428">
            <v>0</v>
          </cell>
          <cell r="J428">
            <v>0</v>
          </cell>
          <cell r="K428">
            <v>290000</v>
          </cell>
          <cell r="L428">
            <v>0</v>
          </cell>
        </row>
        <row r="430"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</row>
        <row r="432">
          <cell r="G432">
            <v>2023200</v>
          </cell>
          <cell r="H432">
            <v>0</v>
          </cell>
          <cell r="I432">
            <v>0</v>
          </cell>
          <cell r="J432">
            <v>0</v>
          </cell>
          <cell r="K432">
            <v>2023200</v>
          </cell>
          <cell r="L432">
            <v>0</v>
          </cell>
        </row>
        <row r="434">
          <cell r="G434">
            <v>500000</v>
          </cell>
          <cell r="H434">
            <v>0</v>
          </cell>
          <cell r="I434">
            <v>0</v>
          </cell>
          <cell r="J434">
            <v>0</v>
          </cell>
          <cell r="K434">
            <v>500000</v>
          </cell>
          <cell r="L434">
            <v>0</v>
          </cell>
        </row>
        <row r="436">
          <cell r="G436">
            <v>35900</v>
          </cell>
          <cell r="H436">
            <v>0</v>
          </cell>
          <cell r="I436">
            <v>0</v>
          </cell>
          <cell r="J436">
            <v>0</v>
          </cell>
          <cell r="K436">
            <v>35900</v>
          </cell>
          <cell r="L436">
            <v>0</v>
          </cell>
        </row>
        <row r="439">
          <cell r="G439">
            <v>977800</v>
          </cell>
          <cell r="H439">
            <v>0</v>
          </cell>
          <cell r="I439">
            <v>0</v>
          </cell>
          <cell r="J439">
            <v>0</v>
          </cell>
          <cell r="K439">
            <v>977800</v>
          </cell>
          <cell r="L439">
            <v>0</v>
          </cell>
        </row>
        <row r="441">
          <cell r="G441">
            <v>38979768.5</v>
          </cell>
          <cell r="H441">
            <v>0</v>
          </cell>
          <cell r="I441">
            <v>0</v>
          </cell>
          <cell r="J441">
            <v>0</v>
          </cell>
          <cell r="K441">
            <v>38979768.5</v>
          </cell>
          <cell r="L441">
            <v>0</v>
          </cell>
        </row>
        <row r="443">
          <cell r="G443">
            <v>323320</v>
          </cell>
          <cell r="H443">
            <v>0</v>
          </cell>
          <cell r="I443">
            <v>0</v>
          </cell>
          <cell r="J443">
            <v>0</v>
          </cell>
          <cell r="K443">
            <v>323320</v>
          </cell>
          <cell r="L443">
            <v>0</v>
          </cell>
        </row>
        <row r="445">
          <cell r="G445">
            <v>406034.18</v>
          </cell>
          <cell r="H445">
            <v>0</v>
          </cell>
          <cell r="I445">
            <v>0</v>
          </cell>
          <cell r="J445">
            <v>0</v>
          </cell>
          <cell r="K445">
            <v>406034.18</v>
          </cell>
          <cell r="L445">
            <v>0</v>
          </cell>
        </row>
        <row r="447">
          <cell r="G447">
            <v>2001659.31</v>
          </cell>
          <cell r="H447">
            <v>0</v>
          </cell>
          <cell r="I447">
            <v>0</v>
          </cell>
          <cell r="J447">
            <v>0</v>
          </cell>
          <cell r="K447">
            <v>2001659.31</v>
          </cell>
          <cell r="L447">
            <v>0</v>
          </cell>
        </row>
        <row r="449"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</row>
        <row r="452">
          <cell r="G452">
            <v>261000</v>
          </cell>
          <cell r="H452">
            <v>0</v>
          </cell>
          <cell r="I452">
            <v>0</v>
          </cell>
          <cell r="J452">
            <v>0</v>
          </cell>
          <cell r="K452">
            <v>261000</v>
          </cell>
          <cell r="L452">
            <v>0</v>
          </cell>
        </row>
        <row r="454">
          <cell r="G454">
            <v>16500718.109999999</v>
          </cell>
          <cell r="H454">
            <v>0</v>
          </cell>
          <cell r="I454">
            <v>0</v>
          </cell>
          <cell r="J454">
            <v>0</v>
          </cell>
          <cell r="K454">
            <v>16500718.109999999</v>
          </cell>
          <cell r="L454">
            <v>0</v>
          </cell>
        </row>
        <row r="456">
          <cell r="G456">
            <v>270340</v>
          </cell>
          <cell r="H456">
            <v>0</v>
          </cell>
          <cell r="I456">
            <v>0</v>
          </cell>
          <cell r="J456">
            <v>0</v>
          </cell>
          <cell r="K456">
            <v>270340</v>
          </cell>
          <cell r="L456">
            <v>0</v>
          </cell>
        </row>
        <row r="458">
          <cell r="G458">
            <v>547779.88</v>
          </cell>
          <cell r="H458">
            <v>0</v>
          </cell>
          <cell r="I458">
            <v>0</v>
          </cell>
          <cell r="J458">
            <v>0</v>
          </cell>
          <cell r="K458">
            <v>547779.88</v>
          </cell>
          <cell r="L458">
            <v>0</v>
          </cell>
        </row>
        <row r="460">
          <cell r="G460">
            <v>2467287.2000000002</v>
          </cell>
          <cell r="H460">
            <v>0</v>
          </cell>
          <cell r="I460">
            <v>0</v>
          </cell>
          <cell r="J460">
            <v>0</v>
          </cell>
          <cell r="K460">
            <v>2467287.2000000002</v>
          </cell>
          <cell r="L460">
            <v>0</v>
          </cell>
        </row>
        <row r="463">
          <cell r="G463">
            <v>300500</v>
          </cell>
          <cell r="H463">
            <v>0</v>
          </cell>
          <cell r="I463">
            <v>0</v>
          </cell>
          <cell r="J463">
            <v>0</v>
          </cell>
          <cell r="K463">
            <v>300500</v>
          </cell>
          <cell r="L463">
            <v>0</v>
          </cell>
        </row>
        <row r="465">
          <cell r="G465">
            <v>13676110.75</v>
          </cell>
          <cell r="H465">
            <v>0</v>
          </cell>
          <cell r="I465">
            <v>0</v>
          </cell>
          <cell r="J465">
            <v>0</v>
          </cell>
          <cell r="K465">
            <v>13676110.75</v>
          </cell>
          <cell r="L465">
            <v>0</v>
          </cell>
        </row>
        <row r="467">
          <cell r="G467">
            <v>812862.29</v>
          </cell>
          <cell r="H467">
            <v>0</v>
          </cell>
          <cell r="I467">
            <v>0</v>
          </cell>
          <cell r="J467">
            <v>0</v>
          </cell>
          <cell r="K467">
            <v>812862.29</v>
          </cell>
          <cell r="L467">
            <v>0</v>
          </cell>
        </row>
        <row r="469">
          <cell r="G469">
            <v>2045502</v>
          </cell>
          <cell r="H469">
            <v>0</v>
          </cell>
          <cell r="I469">
            <v>0</v>
          </cell>
          <cell r="J469">
            <v>0</v>
          </cell>
          <cell r="K469">
            <v>2045502</v>
          </cell>
          <cell r="L469">
            <v>0</v>
          </cell>
        </row>
        <row r="471">
          <cell r="G471">
            <v>590346.18000000005</v>
          </cell>
          <cell r="H471">
            <v>0</v>
          </cell>
          <cell r="I471">
            <v>0</v>
          </cell>
          <cell r="J471">
            <v>0</v>
          </cell>
          <cell r="K471">
            <v>590346.18000000005</v>
          </cell>
          <cell r="L471">
            <v>0</v>
          </cell>
        </row>
        <row r="475">
          <cell r="G475">
            <v>500000</v>
          </cell>
          <cell r="H475">
            <v>0</v>
          </cell>
          <cell r="I475">
            <v>0</v>
          </cell>
          <cell r="J475">
            <v>0</v>
          </cell>
          <cell r="K475">
            <v>500000</v>
          </cell>
          <cell r="L475">
            <v>0</v>
          </cell>
        </row>
        <row r="477">
          <cell r="G477">
            <v>8607718.5</v>
          </cell>
          <cell r="H477">
            <v>0</v>
          </cell>
          <cell r="I477">
            <v>0</v>
          </cell>
          <cell r="J477">
            <v>0</v>
          </cell>
          <cell r="K477">
            <v>8607718.5</v>
          </cell>
          <cell r="L477">
            <v>0</v>
          </cell>
        </row>
        <row r="479">
          <cell r="G479">
            <v>135410.92000000001</v>
          </cell>
          <cell r="H479">
            <v>0</v>
          </cell>
          <cell r="I479">
            <v>0</v>
          </cell>
          <cell r="J479">
            <v>0</v>
          </cell>
          <cell r="K479">
            <v>135410.92000000001</v>
          </cell>
          <cell r="L479">
            <v>0</v>
          </cell>
        </row>
        <row r="481">
          <cell r="G481">
            <v>251636.59</v>
          </cell>
          <cell r="H481">
            <v>0</v>
          </cell>
          <cell r="I481">
            <v>0</v>
          </cell>
          <cell r="J481">
            <v>0</v>
          </cell>
          <cell r="K481">
            <v>251636.59</v>
          </cell>
          <cell r="L481">
            <v>0</v>
          </cell>
        </row>
        <row r="483">
          <cell r="G483">
            <v>874719.08</v>
          </cell>
          <cell r="H483">
            <v>0</v>
          </cell>
          <cell r="I483">
            <v>0</v>
          </cell>
          <cell r="J483">
            <v>0</v>
          </cell>
          <cell r="K483">
            <v>874719.08</v>
          </cell>
          <cell r="L483">
            <v>0</v>
          </cell>
        </row>
        <row r="490">
          <cell r="G490">
            <v>2507700</v>
          </cell>
          <cell r="H490">
            <v>2507700</v>
          </cell>
          <cell r="I490">
            <v>0</v>
          </cell>
          <cell r="J490">
            <v>0</v>
          </cell>
          <cell r="K490">
            <v>2507700</v>
          </cell>
          <cell r="L490">
            <v>2507700</v>
          </cell>
        </row>
        <row r="492">
          <cell r="G492">
            <v>41600</v>
          </cell>
          <cell r="H492">
            <v>41600</v>
          </cell>
          <cell r="I492">
            <v>0</v>
          </cell>
          <cell r="J492">
            <v>0</v>
          </cell>
          <cell r="K492">
            <v>41600</v>
          </cell>
          <cell r="L492">
            <v>41600</v>
          </cell>
        </row>
        <row r="494">
          <cell r="G494">
            <v>523400</v>
          </cell>
          <cell r="H494">
            <v>523400</v>
          </cell>
          <cell r="I494">
            <v>0</v>
          </cell>
          <cell r="J494">
            <v>0</v>
          </cell>
          <cell r="K494">
            <v>523400</v>
          </cell>
          <cell r="L494">
            <v>523400</v>
          </cell>
        </row>
        <row r="500">
          <cell r="G500">
            <v>596900</v>
          </cell>
          <cell r="H500">
            <v>596900</v>
          </cell>
          <cell r="I500">
            <v>0</v>
          </cell>
          <cell r="J500">
            <v>0</v>
          </cell>
          <cell r="K500">
            <v>596900</v>
          </cell>
          <cell r="L500">
            <v>596900</v>
          </cell>
        </row>
        <row r="503">
          <cell r="G503">
            <v>23877400</v>
          </cell>
          <cell r="H503">
            <v>23877400</v>
          </cell>
          <cell r="I503">
            <v>0</v>
          </cell>
          <cell r="J503">
            <v>0</v>
          </cell>
          <cell r="K503">
            <v>23877400</v>
          </cell>
          <cell r="L503">
            <v>23877400</v>
          </cell>
        </row>
        <row r="507">
          <cell r="G507">
            <v>35583600</v>
          </cell>
          <cell r="H507">
            <v>35583600</v>
          </cell>
          <cell r="I507">
            <v>0</v>
          </cell>
          <cell r="J507">
            <v>0</v>
          </cell>
          <cell r="K507">
            <v>35583600</v>
          </cell>
          <cell r="L507">
            <v>35583600</v>
          </cell>
        </row>
        <row r="509">
          <cell r="G509">
            <v>81800</v>
          </cell>
          <cell r="H509">
            <v>81800</v>
          </cell>
          <cell r="I509">
            <v>0</v>
          </cell>
          <cell r="J509">
            <v>0</v>
          </cell>
          <cell r="K509">
            <v>81800</v>
          </cell>
          <cell r="L509">
            <v>81800</v>
          </cell>
        </row>
        <row r="511">
          <cell r="G511">
            <v>6608000</v>
          </cell>
          <cell r="H511">
            <v>6608000</v>
          </cell>
          <cell r="I511">
            <v>0</v>
          </cell>
          <cell r="J511">
            <v>0</v>
          </cell>
          <cell r="K511">
            <v>6608000</v>
          </cell>
          <cell r="L511">
            <v>6608000</v>
          </cell>
        </row>
        <row r="518"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</row>
        <row r="526">
          <cell r="G526">
            <v>117633.93</v>
          </cell>
          <cell r="H526">
            <v>0</v>
          </cell>
          <cell r="I526">
            <v>0</v>
          </cell>
          <cell r="J526">
            <v>0</v>
          </cell>
          <cell r="K526">
            <v>117633.93</v>
          </cell>
          <cell r="L526">
            <v>0</v>
          </cell>
        </row>
        <row r="530">
          <cell r="G530">
            <v>140000</v>
          </cell>
          <cell r="H530">
            <v>0</v>
          </cell>
          <cell r="I530">
            <v>0</v>
          </cell>
          <cell r="J530">
            <v>0</v>
          </cell>
          <cell r="K530">
            <v>140000</v>
          </cell>
          <cell r="L530">
            <v>0</v>
          </cell>
        </row>
        <row r="535">
          <cell r="G535">
            <v>5334102.3600000003</v>
          </cell>
          <cell r="H535">
            <v>0</v>
          </cell>
          <cell r="I535">
            <v>0</v>
          </cell>
          <cell r="J535">
            <v>0</v>
          </cell>
          <cell r="K535">
            <v>5334102.3600000003</v>
          </cell>
          <cell r="L535">
            <v>0</v>
          </cell>
        </row>
        <row r="541"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</row>
        <row r="547">
          <cell r="G547">
            <v>56000</v>
          </cell>
          <cell r="H547">
            <v>0</v>
          </cell>
          <cell r="I547">
            <v>0</v>
          </cell>
          <cell r="J547">
            <v>0</v>
          </cell>
          <cell r="K547">
            <v>56000</v>
          </cell>
          <cell r="L547">
            <v>0</v>
          </cell>
        </row>
        <row r="551"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  <cell r="L551">
            <v>0</v>
          </cell>
        </row>
        <row r="559">
          <cell r="I559">
            <v>0</v>
          </cell>
          <cell r="J559">
            <v>0</v>
          </cell>
          <cell r="K559">
            <v>1892000</v>
          </cell>
          <cell r="L559">
            <v>0</v>
          </cell>
        </row>
        <row r="560">
          <cell r="G560">
            <v>1892000</v>
          </cell>
        </row>
        <row r="561">
          <cell r="I561">
            <v>0</v>
          </cell>
          <cell r="J561">
            <v>0</v>
          </cell>
          <cell r="K561">
            <v>1845468.65</v>
          </cell>
          <cell r="L561">
            <v>1845468.65</v>
          </cell>
        </row>
        <row r="562">
          <cell r="G562">
            <v>1845468.65</v>
          </cell>
          <cell r="H562">
            <v>1845468.65</v>
          </cell>
        </row>
        <row r="564">
          <cell r="G564">
            <v>383358.22</v>
          </cell>
          <cell r="K564">
            <v>383358.22</v>
          </cell>
          <cell r="L564">
            <v>0</v>
          </cell>
        </row>
        <row r="566">
          <cell r="G566">
            <v>91947938.150000006</v>
          </cell>
          <cell r="I566">
            <v>0</v>
          </cell>
          <cell r="K566">
            <v>91947938.150000006</v>
          </cell>
          <cell r="L566">
            <v>0</v>
          </cell>
        </row>
        <row r="567">
          <cell r="G567">
            <v>3772166</v>
          </cell>
          <cell r="H567">
            <v>0</v>
          </cell>
          <cell r="I567">
            <v>0</v>
          </cell>
          <cell r="J567">
            <v>0</v>
          </cell>
          <cell r="K567">
            <v>3772166</v>
          </cell>
          <cell r="L567">
            <v>0</v>
          </cell>
        </row>
        <row r="569">
          <cell r="G569">
            <v>5423808</v>
          </cell>
          <cell r="H569">
            <v>0</v>
          </cell>
          <cell r="I569">
            <v>0</v>
          </cell>
          <cell r="J569">
            <v>0</v>
          </cell>
          <cell r="K569">
            <v>5423808</v>
          </cell>
          <cell r="L569">
            <v>0</v>
          </cell>
        </row>
        <row r="571">
          <cell r="G571">
            <v>5634785</v>
          </cell>
          <cell r="H571">
            <v>0</v>
          </cell>
          <cell r="I571">
            <v>0</v>
          </cell>
          <cell r="J571">
            <v>0</v>
          </cell>
          <cell r="K571">
            <v>5634785</v>
          </cell>
          <cell r="L571">
            <v>0</v>
          </cell>
        </row>
        <row r="574">
          <cell r="G574">
            <v>0</v>
          </cell>
          <cell r="H574">
            <v>0</v>
          </cell>
        </row>
        <row r="575">
          <cell r="K575">
            <v>0</v>
          </cell>
          <cell r="L575">
            <v>0</v>
          </cell>
        </row>
        <row r="576"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  <cell r="L576">
            <v>0</v>
          </cell>
        </row>
        <row r="582">
          <cell r="G582">
            <v>50000</v>
          </cell>
          <cell r="H582">
            <v>0</v>
          </cell>
          <cell r="I582">
            <v>0</v>
          </cell>
          <cell r="J582">
            <v>0</v>
          </cell>
          <cell r="K582">
            <v>50000</v>
          </cell>
          <cell r="L582">
            <v>0</v>
          </cell>
        </row>
        <row r="584">
          <cell r="G584">
            <v>6539465.8799999999</v>
          </cell>
          <cell r="H584">
            <v>0</v>
          </cell>
          <cell r="I584">
            <v>0</v>
          </cell>
          <cell r="J584">
            <v>0</v>
          </cell>
          <cell r="K584">
            <v>6539465.8799999999</v>
          </cell>
          <cell r="L584">
            <v>0</v>
          </cell>
        </row>
        <row r="586">
          <cell r="G586">
            <v>513282.33</v>
          </cell>
          <cell r="H586">
            <v>0</v>
          </cell>
          <cell r="I586">
            <v>0</v>
          </cell>
          <cell r="J586">
            <v>0</v>
          </cell>
          <cell r="K586">
            <v>513282.33</v>
          </cell>
          <cell r="L586">
            <v>0</v>
          </cell>
        </row>
        <row r="588">
          <cell r="G588">
            <v>401039.08</v>
          </cell>
          <cell r="H588">
            <v>0</v>
          </cell>
          <cell r="I588">
            <v>0</v>
          </cell>
          <cell r="J588">
            <v>0</v>
          </cell>
          <cell r="K588">
            <v>401039.08</v>
          </cell>
          <cell r="L588">
            <v>0</v>
          </cell>
        </row>
        <row r="590">
          <cell r="G590">
            <v>372665.03</v>
          </cell>
          <cell r="H590">
            <v>0</v>
          </cell>
          <cell r="I590">
            <v>0</v>
          </cell>
          <cell r="J590">
            <v>0</v>
          </cell>
          <cell r="K590">
            <v>372665.03</v>
          </cell>
          <cell r="L590">
            <v>0</v>
          </cell>
        </row>
        <row r="592">
          <cell r="G592">
            <v>500000</v>
          </cell>
          <cell r="H592">
            <v>0</v>
          </cell>
          <cell r="I592">
            <v>0</v>
          </cell>
          <cell r="J592">
            <v>0</v>
          </cell>
          <cell r="K592">
            <v>500000</v>
          </cell>
          <cell r="L592">
            <v>0</v>
          </cell>
        </row>
        <row r="597">
          <cell r="G597">
            <v>300000</v>
          </cell>
          <cell r="H597">
            <v>0</v>
          </cell>
          <cell r="I597">
            <v>0</v>
          </cell>
          <cell r="J597">
            <v>0</v>
          </cell>
          <cell r="K597">
            <v>300000</v>
          </cell>
          <cell r="L597">
            <v>0</v>
          </cell>
        </row>
        <row r="604">
          <cell r="G604">
            <v>274400</v>
          </cell>
          <cell r="H604">
            <v>0</v>
          </cell>
          <cell r="I604">
            <v>0</v>
          </cell>
          <cell r="J604">
            <v>0</v>
          </cell>
          <cell r="K604">
            <v>274400</v>
          </cell>
          <cell r="L604">
            <v>0</v>
          </cell>
        </row>
        <row r="606">
          <cell r="G606">
            <v>577700</v>
          </cell>
          <cell r="H606">
            <v>0</v>
          </cell>
          <cell r="I606">
            <v>0</v>
          </cell>
          <cell r="J606">
            <v>0</v>
          </cell>
          <cell r="K606">
            <v>577700</v>
          </cell>
          <cell r="L606">
            <v>0</v>
          </cell>
        </row>
        <row r="611">
          <cell r="G611">
            <v>800000</v>
          </cell>
          <cell r="H611">
            <v>0</v>
          </cell>
          <cell r="I611">
            <v>0</v>
          </cell>
          <cell r="J611">
            <v>0</v>
          </cell>
          <cell r="K611">
            <v>800000</v>
          </cell>
          <cell r="L611">
            <v>0</v>
          </cell>
        </row>
        <row r="613">
          <cell r="G613">
            <v>515807.63</v>
          </cell>
          <cell r="H613">
            <v>515807.63</v>
          </cell>
          <cell r="I613">
            <v>0</v>
          </cell>
          <cell r="J613">
            <v>0</v>
          </cell>
          <cell r="K613">
            <v>515807.63</v>
          </cell>
          <cell r="L613">
            <v>515807.63</v>
          </cell>
        </row>
        <row r="615">
          <cell r="G615">
            <v>107148.44</v>
          </cell>
          <cell r="H615">
            <v>0</v>
          </cell>
          <cell r="I615">
            <v>0</v>
          </cell>
          <cell r="J615">
            <v>0</v>
          </cell>
          <cell r="K615">
            <v>107148.44</v>
          </cell>
          <cell r="L615">
            <v>0</v>
          </cell>
        </row>
        <row r="617">
          <cell r="G617">
            <v>57873708.079999998</v>
          </cell>
          <cell r="H617">
            <v>0</v>
          </cell>
          <cell r="I617">
            <v>0</v>
          </cell>
          <cell r="J617">
            <v>0</v>
          </cell>
          <cell r="K617">
            <v>57873708.079999998</v>
          </cell>
          <cell r="L617">
            <v>0</v>
          </cell>
        </row>
        <row r="619">
          <cell r="G619">
            <v>3314312.97</v>
          </cell>
          <cell r="H619">
            <v>0</v>
          </cell>
          <cell r="I619">
            <v>0</v>
          </cell>
          <cell r="J619">
            <v>0</v>
          </cell>
          <cell r="K619">
            <v>3314312.97</v>
          </cell>
          <cell r="L619">
            <v>0</v>
          </cell>
        </row>
        <row r="621">
          <cell r="G621">
            <v>4376008</v>
          </cell>
          <cell r="H621">
            <v>0</v>
          </cell>
          <cell r="I621">
            <v>0</v>
          </cell>
          <cell r="J621">
            <v>0</v>
          </cell>
          <cell r="K621">
            <v>4376008</v>
          </cell>
          <cell r="L621">
            <v>0</v>
          </cell>
        </row>
        <row r="623">
          <cell r="G623">
            <v>3531812</v>
          </cell>
          <cell r="H623">
            <v>0</v>
          </cell>
          <cell r="I623">
            <v>0</v>
          </cell>
          <cell r="J623">
            <v>0</v>
          </cell>
          <cell r="K623">
            <v>3531812</v>
          </cell>
          <cell r="L623">
            <v>0</v>
          </cell>
        </row>
        <row r="626"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</row>
        <row r="629">
          <cell r="G629">
            <v>0</v>
          </cell>
          <cell r="K629">
            <v>0</v>
          </cell>
          <cell r="L629">
            <v>0</v>
          </cell>
        </row>
        <row r="632">
          <cell r="G632">
            <v>1060000</v>
          </cell>
          <cell r="H632">
            <v>0</v>
          </cell>
          <cell r="I632">
            <v>0</v>
          </cell>
          <cell r="J632">
            <v>0</v>
          </cell>
          <cell r="K632">
            <v>1060000</v>
          </cell>
          <cell r="L632">
            <v>0</v>
          </cell>
        </row>
        <row r="634">
          <cell r="G634">
            <v>659458.65</v>
          </cell>
          <cell r="H634">
            <v>659458.65</v>
          </cell>
          <cell r="I634">
            <v>0</v>
          </cell>
          <cell r="J634">
            <v>0</v>
          </cell>
          <cell r="K634">
            <v>659458.65</v>
          </cell>
          <cell r="L634">
            <v>659458.65</v>
          </cell>
        </row>
        <row r="636">
          <cell r="G636">
            <v>136988.99</v>
          </cell>
          <cell r="H636">
            <v>0</v>
          </cell>
          <cell r="I636">
            <v>0</v>
          </cell>
          <cell r="J636">
            <v>0</v>
          </cell>
          <cell r="K636">
            <v>136988.99</v>
          </cell>
          <cell r="L636">
            <v>0</v>
          </cell>
        </row>
        <row r="638">
          <cell r="G638">
            <v>78276256.069999993</v>
          </cell>
          <cell r="H638">
            <v>0</v>
          </cell>
          <cell r="I638">
            <v>0</v>
          </cell>
          <cell r="J638">
            <v>0</v>
          </cell>
          <cell r="K638">
            <v>78276256.069999993</v>
          </cell>
          <cell r="L638">
            <v>0</v>
          </cell>
        </row>
        <row r="640">
          <cell r="G640">
            <v>4192340</v>
          </cell>
          <cell r="H640">
            <v>0</v>
          </cell>
          <cell r="I640">
            <v>0</v>
          </cell>
          <cell r="J640">
            <v>0</v>
          </cell>
          <cell r="K640">
            <v>4192340</v>
          </cell>
          <cell r="L640">
            <v>0</v>
          </cell>
        </row>
        <row r="642">
          <cell r="G642">
            <v>6982872</v>
          </cell>
          <cell r="H642">
            <v>0</v>
          </cell>
          <cell r="I642">
            <v>0</v>
          </cell>
          <cell r="J642">
            <v>0</v>
          </cell>
          <cell r="K642">
            <v>6982872</v>
          </cell>
          <cell r="L642">
            <v>0</v>
          </cell>
        </row>
        <row r="644">
          <cell r="G644">
            <v>11911094</v>
          </cell>
          <cell r="H644">
            <v>0</v>
          </cell>
          <cell r="I644">
            <v>0</v>
          </cell>
          <cell r="J644">
            <v>0</v>
          </cell>
          <cell r="K644">
            <v>11911094</v>
          </cell>
          <cell r="L644">
            <v>0</v>
          </cell>
        </row>
        <row r="647">
          <cell r="G647">
            <v>3850000</v>
          </cell>
          <cell r="I647">
            <v>0</v>
          </cell>
          <cell r="K647">
            <v>3850000</v>
          </cell>
          <cell r="L647">
            <v>0</v>
          </cell>
        </row>
        <row r="649">
          <cell r="G649">
            <v>5376890</v>
          </cell>
          <cell r="H649">
            <v>5376890</v>
          </cell>
          <cell r="I649">
            <v>0</v>
          </cell>
          <cell r="J649">
            <v>0</v>
          </cell>
          <cell r="K649">
            <v>5376890</v>
          </cell>
          <cell r="L649">
            <v>5376890</v>
          </cell>
        </row>
        <row r="651">
          <cell r="G651">
            <v>1116938.5</v>
          </cell>
          <cell r="H651">
            <v>0</v>
          </cell>
          <cell r="I651">
            <v>0</v>
          </cell>
          <cell r="J651">
            <v>0</v>
          </cell>
          <cell r="K651">
            <v>1116938.5</v>
          </cell>
          <cell r="L651">
            <v>0</v>
          </cell>
        </row>
        <row r="654">
          <cell r="G654">
            <v>210000</v>
          </cell>
          <cell r="K654">
            <v>210000</v>
          </cell>
          <cell r="L654">
            <v>0</v>
          </cell>
        </row>
        <row r="656">
          <cell r="G656">
            <v>5622065</v>
          </cell>
          <cell r="I656">
            <v>0</v>
          </cell>
          <cell r="K656">
            <v>5622065</v>
          </cell>
          <cell r="L656">
            <v>0</v>
          </cell>
        </row>
        <row r="659">
          <cell r="G659">
            <v>250000</v>
          </cell>
          <cell r="H659">
            <v>0</v>
          </cell>
          <cell r="I659">
            <v>0</v>
          </cell>
          <cell r="J659">
            <v>0</v>
          </cell>
          <cell r="K659">
            <v>250000</v>
          </cell>
          <cell r="L659">
            <v>0</v>
          </cell>
        </row>
        <row r="661">
          <cell r="G661">
            <v>14741244</v>
          </cell>
          <cell r="H661">
            <v>0</v>
          </cell>
          <cell r="I661">
            <v>0</v>
          </cell>
          <cell r="J661">
            <v>0</v>
          </cell>
          <cell r="K661">
            <v>14741244</v>
          </cell>
          <cell r="L661">
            <v>0</v>
          </cell>
        </row>
        <row r="664">
          <cell r="G664">
            <v>1664199</v>
          </cell>
          <cell r="I664">
            <v>0</v>
          </cell>
          <cell r="K664">
            <v>1664199</v>
          </cell>
          <cell r="L664">
            <v>0</v>
          </cell>
        </row>
        <row r="666">
          <cell r="G666">
            <v>1369576</v>
          </cell>
          <cell r="K666">
            <v>1369576</v>
          </cell>
          <cell r="L666">
            <v>0</v>
          </cell>
        </row>
        <row r="668">
          <cell r="G668">
            <v>1457653</v>
          </cell>
          <cell r="I668">
            <v>0</v>
          </cell>
          <cell r="K668">
            <v>1457653</v>
          </cell>
          <cell r="L668">
            <v>0</v>
          </cell>
        </row>
        <row r="670">
          <cell r="K670">
            <v>0</v>
          </cell>
          <cell r="L670">
            <v>0</v>
          </cell>
        </row>
        <row r="672"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</row>
        <row r="678">
          <cell r="G678">
            <v>350000</v>
          </cell>
          <cell r="H678">
            <v>0</v>
          </cell>
          <cell r="I678">
            <v>0</v>
          </cell>
          <cell r="J678">
            <v>0</v>
          </cell>
          <cell r="K678">
            <v>350000</v>
          </cell>
          <cell r="L678">
            <v>0</v>
          </cell>
        </row>
        <row r="680">
          <cell r="G680">
            <v>17768808.23</v>
          </cell>
          <cell r="H680">
            <v>0</v>
          </cell>
          <cell r="I680">
            <v>0</v>
          </cell>
          <cell r="J680">
            <v>0</v>
          </cell>
          <cell r="K680">
            <v>17768808.23</v>
          </cell>
          <cell r="L680">
            <v>0</v>
          </cell>
        </row>
        <row r="682">
          <cell r="G682">
            <v>50000</v>
          </cell>
          <cell r="H682">
            <v>0</v>
          </cell>
          <cell r="I682">
            <v>0</v>
          </cell>
          <cell r="J682">
            <v>0</v>
          </cell>
          <cell r="K682">
            <v>50000</v>
          </cell>
          <cell r="L682">
            <v>0</v>
          </cell>
        </row>
        <row r="684">
          <cell r="G684">
            <v>0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</row>
        <row r="686">
          <cell r="G686">
            <v>1156700</v>
          </cell>
          <cell r="H686">
            <v>0</v>
          </cell>
          <cell r="I686">
            <v>0</v>
          </cell>
          <cell r="J686">
            <v>0</v>
          </cell>
          <cell r="K686">
            <v>1156700</v>
          </cell>
          <cell r="L686">
            <v>0</v>
          </cell>
        </row>
        <row r="689"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</row>
        <row r="693">
          <cell r="G693">
            <v>411000</v>
          </cell>
          <cell r="K693">
            <v>411000</v>
          </cell>
          <cell r="L693">
            <v>0</v>
          </cell>
        </row>
        <row r="695">
          <cell r="G695">
            <v>12298650.99</v>
          </cell>
          <cell r="I695">
            <v>0</v>
          </cell>
          <cell r="K695">
            <v>12298650.99</v>
          </cell>
          <cell r="L695">
            <v>0</v>
          </cell>
        </row>
        <row r="702">
          <cell r="G702">
            <v>0</v>
          </cell>
          <cell r="H702">
            <v>0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</row>
        <row r="705">
          <cell r="G705">
            <v>396000</v>
          </cell>
          <cell r="H705">
            <v>0</v>
          </cell>
          <cell r="I705">
            <v>0</v>
          </cell>
          <cell r="J705">
            <v>0</v>
          </cell>
          <cell r="K705">
            <v>396000</v>
          </cell>
          <cell r="L705">
            <v>0</v>
          </cell>
        </row>
        <row r="712">
          <cell r="G712">
            <v>50000</v>
          </cell>
          <cell r="H712">
            <v>0</v>
          </cell>
          <cell r="I712">
            <v>0</v>
          </cell>
          <cell r="J712">
            <v>0</v>
          </cell>
          <cell r="K712">
            <v>50000</v>
          </cell>
          <cell r="L712">
            <v>0</v>
          </cell>
        </row>
        <row r="714">
          <cell r="G714">
            <v>4167003.32</v>
          </cell>
          <cell r="H714">
            <v>0</v>
          </cell>
          <cell r="I714">
            <v>0</v>
          </cell>
          <cell r="J714">
            <v>0</v>
          </cell>
          <cell r="K714">
            <v>4167003.32</v>
          </cell>
          <cell r="L714">
            <v>0</v>
          </cell>
        </row>
        <row r="716">
          <cell r="G716">
            <v>242836.41</v>
          </cell>
          <cell r="H716">
            <v>0</v>
          </cell>
          <cell r="I716">
            <v>0</v>
          </cell>
          <cell r="J716">
            <v>0</v>
          </cell>
          <cell r="K716">
            <v>242836.41</v>
          </cell>
          <cell r="L716">
            <v>0</v>
          </cell>
        </row>
        <row r="718">
          <cell r="G718">
            <v>265407.15999999997</v>
          </cell>
          <cell r="H718">
            <v>0</v>
          </cell>
          <cell r="I718">
            <v>0</v>
          </cell>
          <cell r="J718">
            <v>0</v>
          </cell>
          <cell r="K718">
            <v>265407.15999999997</v>
          </cell>
          <cell r="L718">
            <v>0</v>
          </cell>
        </row>
        <row r="720">
          <cell r="G720">
            <v>142366.49</v>
          </cell>
          <cell r="H720">
            <v>0</v>
          </cell>
          <cell r="I720">
            <v>0</v>
          </cell>
          <cell r="J720">
            <v>0</v>
          </cell>
          <cell r="K720">
            <v>142366.49</v>
          </cell>
          <cell r="L720">
            <v>0</v>
          </cell>
        </row>
        <row r="722">
          <cell r="G722">
            <v>1400000</v>
          </cell>
          <cell r="H722">
            <v>0</v>
          </cell>
          <cell r="I722">
            <v>0</v>
          </cell>
          <cell r="J722">
            <v>0</v>
          </cell>
          <cell r="K722">
            <v>1400000</v>
          </cell>
          <cell r="L722">
            <v>0</v>
          </cell>
        </row>
        <row r="728">
          <cell r="G728">
            <v>263700</v>
          </cell>
          <cell r="H728">
            <v>0</v>
          </cell>
          <cell r="I728">
            <v>0</v>
          </cell>
          <cell r="J728">
            <v>0</v>
          </cell>
          <cell r="K728">
            <v>263700</v>
          </cell>
          <cell r="L728">
            <v>0</v>
          </cell>
        </row>
        <row r="735">
          <cell r="G735">
            <v>400000</v>
          </cell>
          <cell r="H735">
            <v>0</v>
          </cell>
          <cell r="I735">
            <v>0</v>
          </cell>
          <cell r="J735">
            <v>0</v>
          </cell>
          <cell r="K735">
            <v>400000</v>
          </cell>
          <cell r="L735">
            <v>0</v>
          </cell>
        </row>
        <row r="737">
          <cell r="G737">
            <v>7327294.5899999999</v>
          </cell>
          <cell r="H737">
            <v>0</v>
          </cell>
          <cell r="I737">
            <v>0</v>
          </cell>
          <cell r="J737">
            <v>0</v>
          </cell>
          <cell r="K737">
            <v>7327294.5899999999</v>
          </cell>
          <cell r="L737">
            <v>0</v>
          </cell>
        </row>
        <row r="739">
          <cell r="G739">
            <v>78968.75</v>
          </cell>
          <cell r="H739">
            <v>0</v>
          </cell>
          <cell r="I739">
            <v>0</v>
          </cell>
          <cell r="J739">
            <v>0</v>
          </cell>
          <cell r="K739">
            <v>78968.75</v>
          </cell>
          <cell r="L739">
            <v>0</v>
          </cell>
        </row>
        <row r="741">
          <cell r="G741">
            <v>182405.46</v>
          </cell>
          <cell r="H741">
            <v>0</v>
          </cell>
          <cell r="I741">
            <v>0</v>
          </cell>
          <cell r="J741">
            <v>0</v>
          </cell>
          <cell r="K741">
            <v>182405.46</v>
          </cell>
          <cell r="L741">
            <v>0</v>
          </cell>
        </row>
        <row r="743">
          <cell r="G743">
            <v>816459.79</v>
          </cell>
          <cell r="H743">
            <v>0</v>
          </cell>
          <cell r="I743">
            <v>0</v>
          </cell>
          <cell r="J743">
            <v>0</v>
          </cell>
          <cell r="K743">
            <v>816459.79</v>
          </cell>
          <cell r="L743">
            <v>0</v>
          </cell>
        </row>
        <row r="751">
          <cell r="G751">
            <v>124700</v>
          </cell>
          <cell r="H751">
            <v>0</v>
          </cell>
          <cell r="I751">
            <v>0</v>
          </cell>
          <cell r="J751">
            <v>0</v>
          </cell>
          <cell r="K751">
            <v>124700</v>
          </cell>
          <cell r="L751">
            <v>0</v>
          </cell>
        </row>
        <row r="755">
          <cell r="G755">
            <v>300000</v>
          </cell>
          <cell r="H755">
            <v>0</v>
          </cell>
          <cell r="I755">
            <v>0</v>
          </cell>
          <cell r="J755">
            <v>0</v>
          </cell>
          <cell r="K755">
            <v>300000</v>
          </cell>
          <cell r="L755">
            <v>0</v>
          </cell>
        </row>
        <row r="768">
          <cell r="G768">
            <v>1000000</v>
          </cell>
          <cell r="H768">
            <v>0</v>
          </cell>
          <cell r="I768">
            <v>0</v>
          </cell>
          <cell r="J768">
            <v>0</v>
          </cell>
          <cell r="K768">
            <v>1000000</v>
          </cell>
          <cell r="L768">
            <v>0</v>
          </cell>
        </row>
        <row r="770">
          <cell r="G770">
            <v>38277241.030000001</v>
          </cell>
          <cell r="H770">
            <v>0</v>
          </cell>
          <cell r="J770">
            <v>0</v>
          </cell>
          <cell r="K770">
            <v>38277241.030000001</v>
          </cell>
          <cell r="L770">
            <v>0</v>
          </cell>
        </row>
        <row r="772">
          <cell r="G772">
            <v>678024.85</v>
          </cell>
          <cell r="H772">
            <v>0</v>
          </cell>
          <cell r="I772">
            <v>0</v>
          </cell>
          <cell r="J772">
            <v>0</v>
          </cell>
          <cell r="K772">
            <v>678024.85</v>
          </cell>
          <cell r="L772">
            <v>0</v>
          </cell>
        </row>
        <row r="774">
          <cell r="G774">
            <v>6091116.9100000001</v>
          </cell>
          <cell r="H774">
            <v>0</v>
          </cell>
          <cell r="I774">
            <v>0</v>
          </cell>
          <cell r="J774">
            <v>0</v>
          </cell>
          <cell r="K774">
            <v>6091116.9100000001</v>
          </cell>
          <cell r="L774">
            <v>0</v>
          </cell>
        </row>
        <row r="776">
          <cell r="G776">
            <v>5845917.4900000002</v>
          </cell>
          <cell r="H776">
            <v>0</v>
          </cell>
          <cell r="I776">
            <v>0</v>
          </cell>
          <cell r="J776">
            <v>0</v>
          </cell>
          <cell r="K776">
            <v>5845917.4900000002</v>
          </cell>
          <cell r="L776">
            <v>0</v>
          </cell>
        </row>
        <row r="778"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  <cell r="L778">
            <v>0</v>
          </cell>
        </row>
        <row r="780">
          <cell r="G780">
            <v>0</v>
          </cell>
          <cell r="H780">
            <v>0</v>
          </cell>
          <cell r="I780">
            <v>0</v>
          </cell>
          <cell r="J780">
            <v>0</v>
          </cell>
          <cell r="K780">
            <v>0</v>
          </cell>
          <cell r="L780">
            <v>0</v>
          </cell>
        </row>
        <row r="782"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</row>
        <row r="787">
          <cell r="G787">
            <v>286900</v>
          </cell>
          <cell r="K787">
            <v>286900</v>
          </cell>
          <cell r="L787">
            <v>0</v>
          </cell>
        </row>
        <row r="789">
          <cell r="G789">
            <v>15500</v>
          </cell>
          <cell r="H789">
            <v>0</v>
          </cell>
          <cell r="I789">
            <v>0</v>
          </cell>
          <cell r="J789">
            <v>0</v>
          </cell>
          <cell r="K789">
            <v>15500</v>
          </cell>
          <cell r="L789">
            <v>0</v>
          </cell>
        </row>
        <row r="793">
          <cell r="G793">
            <v>217900</v>
          </cell>
          <cell r="H793">
            <v>0</v>
          </cell>
          <cell r="I793">
            <v>0</v>
          </cell>
          <cell r="J793">
            <v>0</v>
          </cell>
          <cell r="K793">
            <v>217900</v>
          </cell>
          <cell r="L793">
            <v>0</v>
          </cell>
        </row>
        <row r="810">
          <cell r="G810">
            <v>600000</v>
          </cell>
          <cell r="H810">
            <v>0</v>
          </cell>
          <cell r="I810">
            <v>0</v>
          </cell>
          <cell r="J810">
            <v>0</v>
          </cell>
          <cell r="K810">
            <v>600000</v>
          </cell>
          <cell r="L810">
            <v>0</v>
          </cell>
        </row>
        <row r="813">
          <cell r="G813">
            <v>254400</v>
          </cell>
          <cell r="H813">
            <v>0</v>
          </cell>
          <cell r="I813">
            <v>0</v>
          </cell>
          <cell r="J813">
            <v>0</v>
          </cell>
          <cell r="K813">
            <v>254400</v>
          </cell>
          <cell r="L813">
            <v>0</v>
          </cell>
        </row>
        <row r="817"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</row>
        <row r="825">
          <cell r="G825">
            <v>10395640</v>
          </cell>
          <cell r="H825">
            <v>10395640</v>
          </cell>
          <cell r="I825">
            <v>0</v>
          </cell>
          <cell r="J825">
            <v>0</v>
          </cell>
          <cell r="K825">
            <v>10395640</v>
          </cell>
          <cell r="L825">
            <v>10395640</v>
          </cell>
        </row>
        <row r="830">
          <cell r="G830">
            <v>18000000</v>
          </cell>
          <cell r="H830">
            <v>0</v>
          </cell>
          <cell r="I830">
            <v>0</v>
          </cell>
          <cell r="J830">
            <v>0</v>
          </cell>
          <cell r="K830">
            <v>18000000</v>
          </cell>
          <cell r="L830">
            <v>0</v>
          </cell>
        </row>
        <row r="832">
          <cell r="G832">
            <v>1600000</v>
          </cell>
          <cell r="H832">
            <v>0</v>
          </cell>
          <cell r="I832">
            <v>0</v>
          </cell>
          <cell r="J832">
            <v>0</v>
          </cell>
          <cell r="K832">
            <v>1600000</v>
          </cell>
          <cell r="L832">
            <v>0</v>
          </cell>
        </row>
        <row r="836">
          <cell r="G836">
            <v>300000</v>
          </cell>
          <cell r="K836">
            <v>300000</v>
          </cell>
          <cell r="L836">
            <v>0</v>
          </cell>
        </row>
        <row r="841"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</row>
        <row r="843">
          <cell r="G843">
            <v>0</v>
          </cell>
          <cell r="H843">
            <v>0</v>
          </cell>
          <cell r="I843">
            <v>0</v>
          </cell>
          <cell r="J843">
            <v>0</v>
          </cell>
          <cell r="K843">
            <v>0</v>
          </cell>
          <cell r="L843">
            <v>0</v>
          </cell>
        </row>
        <row r="845"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</row>
        <row r="848">
          <cell r="K848">
            <v>0</v>
          </cell>
          <cell r="L848">
            <v>0</v>
          </cell>
        </row>
        <row r="850">
          <cell r="G850">
            <v>52471401.280000001</v>
          </cell>
          <cell r="H850">
            <v>52471401.280000001</v>
          </cell>
          <cell r="I850">
            <v>0</v>
          </cell>
          <cell r="J850">
            <v>0</v>
          </cell>
          <cell r="K850">
            <v>52471401.280000001</v>
          </cell>
          <cell r="L850">
            <v>52471401.280000001</v>
          </cell>
        </row>
        <row r="852">
          <cell r="G852">
            <v>530014.15</v>
          </cell>
          <cell r="H852">
            <v>0</v>
          </cell>
          <cell r="I852">
            <v>0</v>
          </cell>
          <cell r="J852">
            <v>0</v>
          </cell>
          <cell r="K852">
            <v>530014.15</v>
          </cell>
          <cell r="L852">
            <v>0</v>
          </cell>
        </row>
        <row r="855">
          <cell r="K855">
            <v>0</v>
          </cell>
          <cell r="L855">
            <v>0</v>
          </cell>
        </row>
        <row r="856">
          <cell r="G856">
            <v>105208258.91</v>
          </cell>
          <cell r="H856">
            <v>0</v>
          </cell>
          <cell r="I856">
            <v>0</v>
          </cell>
          <cell r="J856">
            <v>0</v>
          </cell>
          <cell r="K856">
            <v>105208258.91</v>
          </cell>
          <cell r="L856">
            <v>0</v>
          </cell>
        </row>
        <row r="858">
          <cell r="G858">
            <v>9469996</v>
          </cell>
          <cell r="H858">
            <v>0</v>
          </cell>
          <cell r="I858">
            <v>0</v>
          </cell>
          <cell r="J858">
            <v>0</v>
          </cell>
          <cell r="K858">
            <v>9469996</v>
          </cell>
          <cell r="L858">
            <v>0</v>
          </cell>
        </row>
        <row r="860">
          <cell r="G860">
            <v>0</v>
          </cell>
          <cell r="H860">
            <v>0</v>
          </cell>
          <cell r="I860">
            <v>0</v>
          </cell>
          <cell r="J860">
            <v>0</v>
          </cell>
          <cell r="K860">
            <v>0</v>
          </cell>
          <cell r="L860">
            <v>0</v>
          </cell>
        </row>
        <row r="863">
          <cell r="G863">
            <v>0</v>
          </cell>
          <cell r="H863">
            <v>0</v>
          </cell>
          <cell r="I863">
            <v>0</v>
          </cell>
          <cell r="J863">
            <v>0</v>
          </cell>
          <cell r="K863">
            <v>0</v>
          </cell>
          <cell r="L863">
            <v>0</v>
          </cell>
        </row>
        <row r="867">
          <cell r="G867">
            <v>3845000</v>
          </cell>
          <cell r="H867">
            <v>0</v>
          </cell>
          <cell r="I867">
            <v>0</v>
          </cell>
          <cell r="J867">
            <v>0</v>
          </cell>
          <cell r="K867">
            <v>3845000</v>
          </cell>
          <cell r="L867">
            <v>0</v>
          </cell>
        </row>
        <row r="873">
          <cell r="G873">
            <v>113300</v>
          </cell>
          <cell r="H873">
            <v>113300</v>
          </cell>
          <cell r="I873">
            <v>0</v>
          </cell>
          <cell r="J873">
            <v>0</v>
          </cell>
          <cell r="K873">
            <v>113300</v>
          </cell>
          <cell r="L873">
            <v>113300</v>
          </cell>
        </row>
        <row r="881">
          <cell r="G881">
            <v>0</v>
          </cell>
          <cell r="K881">
            <v>0</v>
          </cell>
          <cell r="L881">
            <v>0</v>
          </cell>
        </row>
        <row r="884">
          <cell r="G884">
            <v>4500000</v>
          </cell>
          <cell r="K884">
            <v>4500000</v>
          </cell>
          <cell r="L884">
            <v>0</v>
          </cell>
        </row>
        <row r="885">
          <cell r="G885">
            <v>100000</v>
          </cell>
          <cell r="H885">
            <v>0</v>
          </cell>
          <cell r="I885">
            <v>0</v>
          </cell>
          <cell r="J885">
            <v>0</v>
          </cell>
          <cell r="K885">
            <v>100000</v>
          </cell>
          <cell r="L885">
            <v>0</v>
          </cell>
        </row>
        <row r="891">
          <cell r="G891">
            <v>22500</v>
          </cell>
          <cell r="H891">
            <v>0</v>
          </cell>
          <cell r="I891">
            <v>0</v>
          </cell>
          <cell r="J891">
            <v>0</v>
          </cell>
          <cell r="K891">
            <v>22500</v>
          </cell>
          <cell r="L891">
            <v>0</v>
          </cell>
        </row>
        <row r="893">
          <cell r="G893">
            <v>66741.09</v>
          </cell>
          <cell r="H893">
            <v>0</v>
          </cell>
          <cell r="I893">
            <v>0</v>
          </cell>
          <cell r="J893">
            <v>0</v>
          </cell>
          <cell r="K893">
            <v>66741.09</v>
          </cell>
          <cell r="L893">
            <v>0</v>
          </cell>
        </row>
        <row r="896">
          <cell r="G896">
            <v>0</v>
          </cell>
          <cell r="I896">
            <v>0</v>
          </cell>
          <cell r="K896">
            <v>0</v>
          </cell>
          <cell r="L896">
            <v>0</v>
          </cell>
        </row>
        <row r="898">
          <cell r="G898">
            <v>5000000</v>
          </cell>
          <cell r="H898">
            <v>0</v>
          </cell>
          <cell r="I898">
            <v>0</v>
          </cell>
          <cell r="J898">
            <v>0</v>
          </cell>
          <cell r="K898">
            <v>5000000</v>
          </cell>
          <cell r="L898">
            <v>0</v>
          </cell>
        </row>
        <row r="902">
          <cell r="G902">
            <v>2399266.88</v>
          </cell>
          <cell r="H902">
            <v>0</v>
          </cell>
          <cell r="I902">
            <v>0</v>
          </cell>
          <cell r="J902">
            <v>0</v>
          </cell>
          <cell r="K902">
            <v>2399266.88</v>
          </cell>
          <cell r="L902">
            <v>0</v>
          </cell>
        </row>
        <row r="905">
          <cell r="G905">
            <v>200000</v>
          </cell>
          <cell r="H905">
            <v>0</v>
          </cell>
          <cell r="I905">
            <v>0</v>
          </cell>
          <cell r="J905">
            <v>0</v>
          </cell>
          <cell r="K905">
            <v>200000</v>
          </cell>
          <cell r="L905">
            <v>0</v>
          </cell>
        </row>
        <row r="907">
          <cell r="L907">
            <v>0</v>
          </cell>
        </row>
        <row r="908">
          <cell r="H908">
            <v>0</v>
          </cell>
          <cell r="I908">
            <v>0</v>
          </cell>
          <cell r="J908">
            <v>0</v>
          </cell>
        </row>
        <row r="914">
          <cell r="G914">
            <v>9784812</v>
          </cell>
          <cell r="H914">
            <v>0</v>
          </cell>
          <cell r="I914">
            <v>0</v>
          </cell>
          <cell r="J914">
            <v>0</v>
          </cell>
          <cell r="K914">
            <v>9784812</v>
          </cell>
          <cell r="L914">
            <v>0</v>
          </cell>
        </row>
        <row r="916">
          <cell r="G916">
            <v>2043511.46</v>
          </cell>
          <cell r="H916">
            <v>0</v>
          </cell>
          <cell r="I916">
            <v>0</v>
          </cell>
          <cell r="J916">
            <v>0</v>
          </cell>
          <cell r="K916">
            <v>2043511.46</v>
          </cell>
          <cell r="L916">
            <v>0</v>
          </cell>
        </row>
        <row r="918">
          <cell r="G918">
            <v>0</v>
          </cell>
          <cell r="H918">
            <v>0</v>
          </cell>
          <cell r="I918">
            <v>0</v>
          </cell>
          <cell r="J918">
            <v>0</v>
          </cell>
          <cell r="K918">
            <v>0</v>
          </cell>
          <cell r="L918">
            <v>0</v>
          </cell>
        </row>
        <row r="921">
          <cell r="G921">
            <v>3000000</v>
          </cell>
          <cell r="H921">
            <v>0</v>
          </cell>
          <cell r="I921">
            <v>0</v>
          </cell>
          <cell r="J921">
            <v>0</v>
          </cell>
          <cell r="K921">
            <v>3000000</v>
          </cell>
          <cell r="L921">
            <v>0</v>
          </cell>
        </row>
        <row r="925">
          <cell r="G925">
            <v>9302617.8100000005</v>
          </cell>
          <cell r="H925">
            <v>0</v>
          </cell>
          <cell r="I925">
            <v>0</v>
          </cell>
          <cell r="J925">
            <v>0</v>
          </cell>
          <cell r="K925">
            <v>9302617.8100000005</v>
          </cell>
          <cell r="L925">
            <v>0</v>
          </cell>
        </row>
        <row r="928">
          <cell r="L928">
            <v>0</v>
          </cell>
        </row>
        <row r="929"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</row>
        <row r="931">
          <cell r="G931">
            <v>0</v>
          </cell>
          <cell r="H931">
            <v>0</v>
          </cell>
          <cell r="I931">
            <v>0</v>
          </cell>
          <cell r="J931">
            <v>0</v>
          </cell>
          <cell r="K931">
            <v>0</v>
          </cell>
          <cell r="L931">
            <v>0</v>
          </cell>
        </row>
        <row r="934">
          <cell r="G934">
            <v>0</v>
          </cell>
          <cell r="H934">
            <v>0</v>
          </cell>
          <cell r="I934">
            <v>0</v>
          </cell>
          <cell r="J934">
            <v>0</v>
          </cell>
          <cell r="K934">
            <v>0</v>
          </cell>
          <cell r="L934">
            <v>0</v>
          </cell>
        </row>
        <row r="937">
          <cell r="G937">
            <v>0</v>
          </cell>
          <cell r="H937">
            <v>0</v>
          </cell>
          <cell r="I937">
            <v>0</v>
          </cell>
          <cell r="J937">
            <v>0</v>
          </cell>
          <cell r="K937">
            <v>0</v>
          </cell>
          <cell r="L937">
            <v>0</v>
          </cell>
        </row>
        <row r="943">
          <cell r="G943">
            <v>0</v>
          </cell>
          <cell r="K943">
            <v>0</v>
          </cell>
          <cell r="L943">
            <v>0</v>
          </cell>
        </row>
        <row r="945">
          <cell r="G945">
            <v>0</v>
          </cell>
          <cell r="K945">
            <v>0</v>
          </cell>
          <cell r="L945">
            <v>0</v>
          </cell>
        </row>
        <row r="947">
          <cell r="G947">
            <v>550000</v>
          </cell>
          <cell r="K947">
            <v>550000</v>
          </cell>
          <cell r="L947">
            <v>0</v>
          </cell>
        </row>
        <row r="949">
          <cell r="G949">
            <v>2800000</v>
          </cell>
          <cell r="K949">
            <v>2800000</v>
          </cell>
          <cell r="L949">
            <v>0</v>
          </cell>
        </row>
        <row r="951">
          <cell r="G951">
            <v>40000</v>
          </cell>
          <cell r="H951">
            <v>0</v>
          </cell>
          <cell r="I951">
            <v>0</v>
          </cell>
          <cell r="J951">
            <v>0</v>
          </cell>
          <cell r="K951">
            <v>40000</v>
          </cell>
          <cell r="L951">
            <v>0</v>
          </cell>
        </row>
        <row r="953">
          <cell r="G953">
            <v>3157912.55</v>
          </cell>
          <cell r="H953">
            <v>0</v>
          </cell>
          <cell r="I953">
            <v>0</v>
          </cell>
          <cell r="J953">
            <v>0</v>
          </cell>
          <cell r="K953">
            <v>3157912.55</v>
          </cell>
          <cell r="L953">
            <v>0</v>
          </cell>
        </row>
        <row r="955">
          <cell r="G955">
            <v>333801.87</v>
          </cell>
          <cell r="H955">
            <v>0</v>
          </cell>
          <cell r="I955">
            <v>0</v>
          </cell>
          <cell r="J955">
            <v>0</v>
          </cell>
          <cell r="K955">
            <v>333801.87</v>
          </cell>
          <cell r="L955">
            <v>0</v>
          </cell>
        </row>
        <row r="957">
          <cell r="G957">
            <v>321484.69</v>
          </cell>
          <cell r="H957">
            <v>0</v>
          </cell>
          <cell r="I957">
            <v>0</v>
          </cell>
          <cell r="J957">
            <v>0</v>
          </cell>
          <cell r="K957">
            <v>321484.69</v>
          </cell>
          <cell r="L957">
            <v>0</v>
          </cell>
        </row>
        <row r="959">
          <cell r="G959">
            <v>1038920</v>
          </cell>
          <cell r="H959">
            <v>0</v>
          </cell>
          <cell r="I959">
            <v>0</v>
          </cell>
          <cell r="J959">
            <v>0</v>
          </cell>
          <cell r="K959">
            <v>1038920</v>
          </cell>
          <cell r="L959">
            <v>0</v>
          </cell>
        </row>
        <row r="961">
          <cell r="G961">
            <v>0</v>
          </cell>
          <cell r="H961">
            <v>0</v>
          </cell>
          <cell r="I961">
            <v>0</v>
          </cell>
          <cell r="J961">
            <v>0</v>
          </cell>
          <cell r="K961">
            <v>0</v>
          </cell>
          <cell r="L961">
            <v>0</v>
          </cell>
        </row>
        <row r="963">
          <cell r="G963">
            <v>10300000</v>
          </cell>
          <cell r="H963">
            <v>0</v>
          </cell>
          <cell r="I963">
            <v>0</v>
          </cell>
          <cell r="J963">
            <v>0</v>
          </cell>
          <cell r="K963">
            <v>10300000</v>
          </cell>
          <cell r="L963">
            <v>0</v>
          </cell>
        </row>
        <row r="968">
          <cell r="G968">
            <v>0</v>
          </cell>
          <cell r="H968">
            <v>0</v>
          </cell>
          <cell r="K968">
            <v>0</v>
          </cell>
          <cell r="L968">
            <v>0</v>
          </cell>
        </row>
        <row r="970">
          <cell r="G970">
            <v>0</v>
          </cell>
          <cell r="I970">
            <v>0</v>
          </cell>
          <cell r="K970">
            <v>0</v>
          </cell>
          <cell r="L970">
            <v>0</v>
          </cell>
        </row>
        <row r="971">
          <cell r="G971">
            <v>4697295.8099999996</v>
          </cell>
          <cell r="H971">
            <v>0</v>
          </cell>
          <cell r="I971">
            <v>0</v>
          </cell>
          <cell r="J971">
            <v>0</v>
          </cell>
          <cell r="K971">
            <v>4697295.8099999996</v>
          </cell>
          <cell r="L971">
            <v>0</v>
          </cell>
        </row>
        <row r="974">
          <cell r="G974">
            <v>0</v>
          </cell>
          <cell r="K974">
            <v>0</v>
          </cell>
          <cell r="L974">
            <v>0</v>
          </cell>
        </row>
        <row r="979">
          <cell r="G979">
            <v>890000</v>
          </cell>
          <cell r="K979">
            <v>890000</v>
          </cell>
          <cell r="L979">
            <v>0</v>
          </cell>
        </row>
        <row r="982">
          <cell r="H982">
            <v>0</v>
          </cell>
          <cell r="I982">
            <v>0</v>
          </cell>
          <cell r="J982">
            <v>0</v>
          </cell>
          <cell r="L982">
            <v>0</v>
          </cell>
        </row>
        <row r="992">
          <cell r="G992">
            <v>282537</v>
          </cell>
          <cell r="H992">
            <v>0</v>
          </cell>
          <cell r="I992">
            <v>0</v>
          </cell>
          <cell r="J992">
            <v>0</v>
          </cell>
          <cell r="K992">
            <v>282537</v>
          </cell>
          <cell r="L992">
            <v>0</v>
          </cell>
        </row>
        <row r="994">
          <cell r="G994">
            <v>28557182.110000003</v>
          </cell>
          <cell r="H994">
            <v>0</v>
          </cell>
          <cell r="I994">
            <v>0</v>
          </cell>
          <cell r="J994">
            <v>0</v>
          </cell>
          <cell r="K994">
            <v>28557182.110000003</v>
          </cell>
          <cell r="L994">
            <v>0</v>
          </cell>
        </row>
        <row r="998">
          <cell r="G998">
            <v>0</v>
          </cell>
          <cell r="H998">
            <v>0</v>
          </cell>
          <cell r="I998">
            <v>0</v>
          </cell>
          <cell r="J998">
            <v>0</v>
          </cell>
          <cell r="K998">
            <v>0</v>
          </cell>
          <cell r="L998">
            <v>0</v>
          </cell>
        </row>
        <row r="1005">
          <cell r="G1005">
            <v>200000</v>
          </cell>
          <cell r="H1005">
            <v>0</v>
          </cell>
          <cell r="I1005">
            <v>0</v>
          </cell>
          <cell r="J1005">
            <v>0</v>
          </cell>
          <cell r="K1005">
            <v>200000</v>
          </cell>
          <cell r="L1005">
            <v>0</v>
          </cell>
        </row>
        <row r="1008">
          <cell r="G1008">
            <v>1000000</v>
          </cell>
          <cell r="H1008">
            <v>0</v>
          </cell>
          <cell r="I1008">
            <v>0</v>
          </cell>
          <cell r="J1008">
            <v>0</v>
          </cell>
          <cell r="K1008">
            <v>1000000</v>
          </cell>
          <cell r="L1008">
            <v>0</v>
          </cell>
        </row>
        <row r="1015">
          <cell r="G1015">
            <v>114158425.54000001</v>
          </cell>
          <cell r="H1015">
            <v>112753095.54000001</v>
          </cell>
          <cell r="I1015">
            <v>0</v>
          </cell>
          <cell r="J1015">
            <v>0</v>
          </cell>
          <cell r="K1015">
            <v>114158425.54000001</v>
          </cell>
          <cell r="L1015">
            <v>112753095.54000001</v>
          </cell>
        </row>
        <row r="1018">
          <cell r="G1018">
            <v>63513457.460000001</v>
          </cell>
          <cell r="H1018">
            <v>63513457.460000001</v>
          </cell>
          <cell r="K1018">
            <v>63513457.460000001</v>
          </cell>
          <cell r="L1018">
            <v>63513457.460000001</v>
          </cell>
        </row>
        <row r="1019">
          <cell r="G1019">
            <v>13193617</v>
          </cell>
          <cell r="H1019">
            <v>0</v>
          </cell>
          <cell r="I1019">
            <v>0</v>
          </cell>
          <cell r="J1019">
            <v>0</v>
          </cell>
          <cell r="K1019">
            <v>13193617</v>
          </cell>
          <cell r="L1019">
            <v>0</v>
          </cell>
        </row>
        <row r="1025">
          <cell r="G1025">
            <v>594113465</v>
          </cell>
          <cell r="H1025">
            <v>569448000</v>
          </cell>
          <cell r="I1025">
            <v>0</v>
          </cell>
          <cell r="J1025">
            <v>0</v>
          </cell>
          <cell r="K1025">
            <v>594113465</v>
          </cell>
          <cell r="L1025">
            <v>569448000</v>
          </cell>
        </row>
        <row r="1028">
          <cell r="G1028">
            <v>151948200</v>
          </cell>
          <cell r="H1028">
            <v>151948200</v>
          </cell>
          <cell r="K1028">
            <v>151948200</v>
          </cell>
          <cell r="L1028">
            <v>151948200</v>
          </cell>
        </row>
        <row r="1030">
          <cell r="G1030">
            <v>31564121.27</v>
          </cell>
          <cell r="K1030">
            <v>31564121.27</v>
          </cell>
          <cell r="L1030">
            <v>0</v>
          </cell>
        </row>
        <row r="1036">
          <cell r="G1036">
            <v>1484000</v>
          </cell>
          <cell r="H1036">
            <v>0</v>
          </cell>
          <cell r="I1036">
            <v>0</v>
          </cell>
          <cell r="J1036">
            <v>0</v>
          </cell>
          <cell r="K1036">
            <v>1484000</v>
          </cell>
          <cell r="L1036">
            <v>0</v>
          </cell>
        </row>
        <row r="1043">
          <cell r="G1043">
            <v>407400</v>
          </cell>
          <cell r="H1043">
            <v>407400</v>
          </cell>
          <cell r="I1043">
            <v>0</v>
          </cell>
          <cell r="J1043">
            <v>0</v>
          </cell>
          <cell r="K1043">
            <v>407400</v>
          </cell>
          <cell r="L1043">
            <v>407400</v>
          </cell>
        </row>
        <row r="1049">
          <cell r="G1049">
            <v>413528</v>
          </cell>
          <cell r="H1049">
            <v>0</v>
          </cell>
          <cell r="I1049">
            <v>0</v>
          </cell>
          <cell r="J1049">
            <v>0</v>
          </cell>
          <cell r="K1049">
            <v>413528</v>
          </cell>
          <cell r="L1049">
            <v>0</v>
          </cell>
        </row>
        <row r="1057">
          <cell r="G1057">
            <v>0</v>
          </cell>
          <cell r="H1057">
            <v>0</v>
          </cell>
          <cell r="I1057">
            <v>0</v>
          </cell>
          <cell r="K1057">
            <v>0</v>
          </cell>
          <cell r="L1057">
            <v>0</v>
          </cell>
        </row>
        <row r="1058">
          <cell r="G1058">
            <v>0</v>
          </cell>
          <cell r="H1058">
            <v>0</v>
          </cell>
          <cell r="I1058">
            <v>0</v>
          </cell>
          <cell r="J1058">
            <v>0</v>
          </cell>
          <cell r="K1058">
            <v>0</v>
          </cell>
          <cell r="L1058">
            <v>0</v>
          </cell>
        </row>
        <row r="1070">
          <cell r="G1070">
            <v>80000</v>
          </cell>
          <cell r="H1070">
            <v>0</v>
          </cell>
          <cell r="I1070">
            <v>0</v>
          </cell>
          <cell r="J1070">
            <v>0</v>
          </cell>
          <cell r="K1070">
            <v>80000</v>
          </cell>
          <cell r="L1070">
            <v>0</v>
          </cell>
        </row>
        <row r="1074">
          <cell r="G1074">
            <v>160000</v>
          </cell>
          <cell r="H1074">
            <v>0</v>
          </cell>
          <cell r="I1074">
            <v>0</v>
          </cell>
          <cell r="J1074">
            <v>0</v>
          </cell>
          <cell r="K1074">
            <v>160000</v>
          </cell>
          <cell r="L1074">
            <v>0</v>
          </cell>
        </row>
        <row r="1094">
          <cell r="G1094">
            <v>251000</v>
          </cell>
          <cell r="K1094">
            <v>251000</v>
          </cell>
          <cell r="L1094">
            <v>0</v>
          </cell>
        </row>
        <row r="1096">
          <cell r="G1096">
            <v>30000</v>
          </cell>
          <cell r="H1096">
            <v>0</v>
          </cell>
          <cell r="I1096">
            <v>0</v>
          </cell>
          <cell r="J1096">
            <v>0</v>
          </cell>
          <cell r="K1096">
            <v>30000</v>
          </cell>
          <cell r="L1096">
            <v>0</v>
          </cell>
        </row>
        <row r="1099">
          <cell r="G1099">
            <v>72000</v>
          </cell>
          <cell r="H1099">
            <v>0</v>
          </cell>
          <cell r="I1099">
            <v>0</v>
          </cell>
          <cell r="J1099">
            <v>0</v>
          </cell>
          <cell r="K1099">
            <v>72000</v>
          </cell>
          <cell r="L1099">
            <v>0</v>
          </cell>
        </row>
        <row r="1103">
          <cell r="G1103">
            <v>141150</v>
          </cell>
          <cell r="H1103">
            <v>0</v>
          </cell>
          <cell r="I1103">
            <v>0</v>
          </cell>
          <cell r="J1103">
            <v>0</v>
          </cell>
          <cell r="K1103">
            <v>141150</v>
          </cell>
          <cell r="L1103">
            <v>0</v>
          </cell>
        </row>
        <row r="1112">
          <cell r="G1112">
            <v>63500</v>
          </cell>
          <cell r="H1112">
            <v>0</v>
          </cell>
          <cell r="I1112">
            <v>0</v>
          </cell>
          <cell r="J1112">
            <v>0</v>
          </cell>
          <cell r="K1112">
            <v>63500</v>
          </cell>
          <cell r="L1112">
            <v>0</v>
          </cell>
        </row>
        <row r="1115">
          <cell r="G1115">
            <v>63500</v>
          </cell>
          <cell r="H1115">
            <v>0</v>
          </cell>
          <cell r="I1115">
            <v>0</v>
          </cell>
          <cell r="J1115">
            <v>0</v>
          </cell>
          <cell r="K1115">
            <v>63500</v>
          </cell>
          <cell r="L1115">
            <v>0</v>
          </cell>
        </row>
        <row r="1119">
          <cell r="G1119">
            <v>50000</v>
          </cell>
          <cell r="H1119">
            <v>0</v>
          </cell>
          <cell r="I1119">
            <v>0</v>
          </cell>
          <cell r="J1119">
            <v>0</v>
          </cell>
          <cell r="K1119">
            <v>50000</v>
          </cell>
          <cell r="L1119">
            <v>0</v>
          </cell>
        </row>
        <row r="1132">
          <cell r="G1132">
            <v>130000</v>
          </cell>
          <cell r="K1132">
            <v>130000</v>
          </cell>
          <cell r="L1132">
            <v>0</v>
          </cell>
        </row>
        <row r="1135">
          <cell r="G1135">
            <v>72900</v>
          </cell>
          <cell r="H1135">
            <v>0</v>
          </cell>
          <cell r="I1135">
            <v>0</v>
          </cell>
          <cell r="J1135">
            <v>0</v>
          </cell>
          <cell r="K1135">
            <v>72900</v>
          </cell>
          <cell r="L1135">
            <v>0</v>
          </cell>
        </row>
        <row r="1144">
          <cell r="G1144">
            <v>9532008.7799999993</v>
          </cell>
          <cell r="H1144">
            <v>0</v>
          </cell>
          <cell r="I1144">
            <v>0</v>
          </cell>
          <cell r="J1144">
            <v>0</v>
          </cell>
          <cell r="K1144">
            <v>9532008.7799999993</v>
          </cell>
          <cell r="L1144">
            <v>0</v>
          </cell>
        </row>
        <row r="1148">
          <cell r="G1148">
            <v>84000</v>
          </cell>
          <cell r="H1148">
            <v>0</v>
          </cell>
          <cell r="I1148">
            <v>0</v>
          </cell>
          <cell r="J1148">
            <v>0</v>
          </cell>
          <cell r="K1148">
            <v>84000</v>
          </cell>
          <cell r="L1148">
            <v>0</v>
          </cell>
        </row>
        <row r="1153">
          <cell r="G1153">
            <v>294400</v>
          </cell>
          <cell r="I1153">
            <v>0</v>
          </cell>
          <cell r="K1153">
            <v>294400</v>
          </cell>
          <cell r="L1153">
            <v>0</v>
          </cell>
        </row>
        <row r="1158">
          <cell r="G1158">
            <v>200000</v>
          </cell>
          <cell r="H1158">
            <v>0</v>
          </cell>
          <cell r="I1158">
            <v>0</v>
          </cell>
          <cell r="J1158">
            <v>0</v>
          </cell>
          <cell r="K1158">
            <v>200000</v>
          </cell>
          <cell r="L1158">
            <v>0</v>
          </cell>
        </row>
        <row r="1161">
          <cell r="G1161">
            <v>600000</v>
          </cell>
          <cell r="H1161">
            <v>0</v>
          </cell>
          <cell r="I1161">
            <v>0</v>
          </cell>
          <cell r="J1161">
            <v>0</v>
          </cell>
          <cell r="K1161">
            <v>600000</v>
          </cell>
          <cell r="L1161">
            <v>0</v>
          </cell>
        </row>
        <row r="1165">
          <cell r="G1165">
            <v>0</v>
          </cell>
          <cell r="K1165">
            <v>0</v>
          </cell>
          <cell r="L1165">
            <v>0</v>
          </cell>
        </row>
        <row r="1167">
          <cell r="G1167">
            <v>4806152.1900000004</v>
          </cell>
          <cell r="H1167">
            <v>0</v>
          </cell>
          <cell r="I1167">
            <v>0</v>
          </cell>
          <cell r="J1167">
            <v>0</v>
          </cell>
          <cell r="K1167">
            <v>4806152.1900000004</v>
          </cell>
          <cell r="L1167">
            <v>0</v>
          </cell>
        </row>
        <row r="1172">
          <cell r="G1172">
            <v>120000</v>
          </cell>
          <cell r="I1172">
            <v>0</v>
          </cell>
          <cell r="K1172">
            <v>120000</v>
          </cell>
          <cell r="L1172">
            <v>0</v>
          </cell>
        </row>
        <row r="1173">
          <cell r="G1173">
            <v>1756804.45</v>
          </cell>
          <cell r="H1173">
            <v>0</v>
          </cell>
          <cell r="I1173">
            <v>0</v>
          </cell>
          <cell r="J1173">
            <v>0</v>
          </cell>
          <cell r="K1173">
            <v>1756804.45</v>
          </cell>
          <cell r="L1173">
            <v>0</v>
          </cell>
        </row>
        <row r="1180">
          <cell r="G1180">
            <v>645243</v>
          </cell>
          <cell r="K1180">
            <v>645243</v>
          </cell>
          <cell r="L1180">
            <v>0</v>
          </cell>
        </row>
        <row r="1182">
          <cell r="G1182">
            <v>30000</v>
          </cell>
          <cell r="H1182">
            <v>0</v>
          </cell>
          <cell r="I1182">
            <v>0</v>
          </cell>
          <cell r="J1182">
            <v>0</v>
          </cell>
          <cell r="K1182">
            <v>30000</v>
          </cell>
          <cell r="L1182">
            <v>0</v>
          </cell>
        </row>
        <row r="1186">
          <cell r="G1186">
            <v>285100</v>
          </cell>
          <cell r="H1186">
            <v>0</v>
          </cell>
          <cell r="I1186">
            <v>0</v>
          </cell>
          <cell r="J1186">
            <v>0</v>
          </cell>
          <cell r="K1186">
            <v>285100</v>
          </cell>
          <cell r="L1186">
            <v>0</v>
          </cell>
        </row>
        <row r="1199">
          <cell r="G1199">
            <v>573836.29</v>
          </cell>
          <cell r="H1199">
            <v>0</v>
          </cell>
          <cell r="I1199">
            <v>0</v>
          </cell>
          <cell r="J1199">
            <v>0</v>
          </cell>
          <cell r="K1199">
            <v>573836.29</v>
          </cell>
          <cell r="L1199">
            <v>0</v>
          </cell>
        </row>
        <row r="1202">
          <cell r="G1202">
            <v>674100</v>
          </cell>
          <cell r="H1202">
            <v>0</v>
          </cell>
          <cell r="I1202">
            <v>0</v>
          </cell>
          <cell r="J1202">
            <v>0</v>
          </cell>
          <cell r="K1202">
            <v>674100</v>
          </cell>
          <cell r="L1202">
            <v>0</v>
          </cell>
        </row>
        <row r="1204">
          <cell r="G1204">
            <v>22976967.41</v>
          </cell>
          <cell r="H1204">
            <v>0</v>
          </cell>
          <cell r="I1204">
            <v>0</v>
          </cell>
          <cell r="J1204">
            <v>0</v>
          </cell>
          <cell r="K1204">
            <v>22976967.41</v>
          </cell>
          <cell r="L1204">
            <v>0</v>
          </cell>
        </row>
        <row r="1214">
          <cell r="G1214">
            <v>11982778.050000001</v>
          </cell>
          <cell r="H1214">
            <v>11982778.050000001</v>
          </cell>
          <cell r="K1214">
            <v>11982778.050000001</v>
          </cell>
          <cell r="L1214">
            <v>11982778.050000001</v>
          </cell>
        </row>
        <row r="1216">
          <cell r="G1216">
            <v>18041227.949999999</v>
          </cell>
          <cell r="K1216">
            <v>18041227.949999999</v>
          </cell>
          <cell r="L1216">
            <v>0</v>
          </cell>
        </row>
        <row r="1217">
          <cell r="G1217">
            <v>2016000</v>
          </cell>
          <cell r="H1217">
            <v>0</v>
          </cell>
          <cell r="I1217">
            <v>0</v>
          </cell>
          <cell r="J1217">
            <v>0</v>
          </cell>
          <cell r="K1217">
            <v>2016000</v>
          </cell>
          <cell r="L1217">
            <v>0</v>
          </cell>
        </row>
        <row r="1220">
          <cell r="G1220">
            <v>0</v>
          </cell>
          <cell r="H1220">
            <v>0</v>
          </cell>
          <cell r="I1220">
            <v>0</v>
          </cell>
          <cell r="J1220">
            <v>0</v>
          </cell>
          <cell r="K1220">
            <v>0</v>
          </cell>
          <cell r="L1220">
            <v>0</v>
          </cell>
        </row>
        <row r="1226">
          <cell r="G1226">
            <v>20037008.789999999</v>
          </cell>
          <cell r="H1226">
            <v>0</v>
          </cell>
          <cell r="I1226">
            <v>0</v>
          </cell>
          <cell r="J1226">
            <v>0</v>
          </cell>
          <cell r="K1226">
            <v>20037008.789999999</v>
          </cell>
          <cell r="L1226">
            <v>0</v>
          </cell>
        </row>
      </sheetData>
      <sheetData sheetId="13"/>
      <sheetData sheetId="14">
        <row r="1227">
          <cell r="F1227">
            <v>162493497.53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09"/>
  <sheetViews>
    <sheetView tabSelected="1" topLeftCell="A190" workbookViewId="0">
      <selection activeCell="B208" sqref="B208"/>
    </sheetView>
  </sheetViews>
  <sheetFormatPr defaultRowHeight="12" x14ac:dyDescent="0.2"/>
  <cols>
    <col min="1" max="1" width="12.85546875" style="25" customWidth="1"/>
    <col min="2" max="2" width="84.85546875" style="25" customWidth="1"/>
    <col min="3" max="3" width="18.42578125" style="26" hidden="1" customWidth="1"/>
    <col min="4" max="4" width="16.85546875" style="26" hidden="1" customWidth="1"/>
    <col min="5" max="6" width="15.42578125" style="26" hidden="1" customWidth="1"/>
    <col min="7" max="7" width="18.140625" style="27" customWidth="1"/>
    <col min="8" max="8" width="16.85546875" style="28" bestFit="1" customWidth="1"/>
    <col min="9" max="9" width="14.7109375" style="30" bestFit="1" customWidth="1"/>
    <col min="10" max="16384" width="9.140625" style="30"/>
  </cols>
  <sheetData>
    <row r="1" spans="1:9" s="33" customFormat="1" ht="15" customHeight="1" x14ac:dyDescent="0.2">
      <c r="A1" s="44" t="s">
        <v>0</v>
      </c>
      <c r="B1" s="44"/>
      <c r="C1" s="44"/>
      <c r="D1" s="44"/>
      <c r="E1" s="44"/>
      <c r="F1" s="44"/>
      <c r="G1" s="44"/>
      <c r="H1" s="44"/>
    </row>
    <row r="2" spans="1:9" s="33" customFormat="1" ht="15" customHeight="1" x14ac:dyDescent="0.2">
      <c r="A2" s="44" t="s">
        <v>1</v>
      </c>
      <c r="B2" s="44"/>
      <c r="C2" s="44"/>
      <c r="D2" s="44"/>
      <c r="E2" s="44"/>
      <c r="F2" s="44"/>
      <c r="G2" s="44"/>
      <c r="H2" s="44"/>
    </row>
    <row r="3" spans="1:9" s="33" customFormat="1" ht="17.25" customHeight="1" x14ac:dyDescent="0.2">
      <c r="A3" s="44" t="s">
        <v>2</v>
      </c>
      <c r="B3" s="44"/>
      <c r="C3" s="44"/>
      <c r="D3" s="44"/>
      <c r="E3" s="44"/>
      <c r="F3" s="44"/>
      <c r="G3" s="44"/>
      <c r="H3" s="44"/>
    </row>
    <row r="4" spans="1:9" s="23" customFormat="1" ht="14.25" customHeight="1" x14ac:dyDescent="0.2">
      <c r="A4" s="22"/>
      <c r="B4" s="22"/>
      <c r="C4" s="22"/>
      <c r="D4" s="22"/>
      <c r="E4" s="22"/>
      <c r="F4" s="22"/>
      <c r="G4" s="22"/>
      <c r="H4" s="22"/>
    </row>
    <row r="5" spans="1:9" s="23" customFormat="1" ht="14.25" customHeight="1" x14ac:dyDescent="0.2">
      <c r="A5" s="22"/>
      <c r="B5" s="22"/>
      <c r="C5" s="22"/>
      <c r="D5" s="22"/>
      <c r="E5" s="22"/>
      <c r="F5" s="22"/>
      <c r="G5" s="22"/>
      <c r="H5" s="22"/>
    </row>
    <row r="6" spans="1:9" s="33" customFormat="1" ht="18.75" customHeight="1" x14ac:dyDescent="0.2">
      <c r="A6" s="43" t="s">
        <v>4</v>
      </c>
      <c r="B6" s="43"/>
      <c r="C6" s="43"/>
      <c r="D6" s="43"/>
      <c r="E6" s="43"/>
      <c r="F6" s="43"/>
      <c r="G6" s="43"/>
      <c r="H6" s="43"/>
    </row>
    <row r="7" spans="1:9" x14ac:dyDescent="0.2">
      <c r="A7" s="13"/>
      <c r="B7" s="14"/>
      <c r="C7" s="15"/>
      <c r="D7" s="15"/>
      <c r="E7" s="15"/>
      <c r="F7" s="15"/>
      <c r="G7" s="16"/>
      <c r="H7" s="12"/>
    </row>
    <row r="8" spans="1:9" x14ac:dyDescent="0.2">
      <c r="A8" s="13" t="s">
        <v>3</v>
      </c>
      <c r="B8" s="17" t="s">
        <v>3</v>
      </c>
      <c r="C8" s="16"/>
      <c r="D8" s="16"/>
      <c r="E8" s="16"/>
      <c r="F8" s="16"/>
      <c r="G8" s="16" t="s">
        <v>3</v>
      </c>
      <c r="H8" s="18" t="s">
        <v>5</v>
      </c>
    </row>
    <row r="9" spans="1:9" s="34" customFormat="1" ht="18.75" customHeight="1" x14ac:dyDescent="0.2">
      <c r="A9" s="45" t="s">
        <v>6</v>
      </c>
      <c r="B9" s="45" t="s">
        <v>7</v>
      </c>
      <c r="C9" s="47" t="s">
        <v>8</v>
      </c>
      <c r="D9" s="49" t="s">
        <v>9</v>
      </c>
      <c r="E9" s="47" t="s">
        <v>10</v>
      </c>
      <c r="F9" s="51" t="s">
        <v>10</v>
      </c>
      <c r="G9" s="51" t="s">
        <v>8</v>
      </c>
      <c r="H9" s="49" t="s">
        <v>9</v>
      </c>
    </row>
    <row r="10" spans="1:9" s="34" customFormat="1" ht="27" customHeight="1" x14ac:dyDescent="0.2">
      <c r="A10" s="46"/>
      <c r="B10" s="46"/>
      <c r="C10" s="48"/>
      <c r="D10" s="50"/>
      <c r="E10" s="48"/>
      <c r="F10" s="52"/>
      <c r="G10" s="52"/>
      <c r="H10" s="50"/>
    </row>
    <row r="11" spans="1:9" s="36" customFormat="1" x14ac:dyDescent="0.2">
      <c r="A11" s="53" t="s">
        <v>11</v>
      </c>
      <c r="B11" s="53"/>
      <c r="C11" s="32">
        <f t="shared" ref="C11:H11" si="0">C12+C25+C42+C45+C53+C59+C77+C66</f>
        <v>44987781.700000003</v>
      </c>
      <c r="D11" s="32">
        <f t="shared" si="0"/>
        <v>477068</v>
      </c>
      <c r="E11" s="32">
        <f t="shared" si="0"/>
        <v>0</v>
      </c>
      <c r="F11" s="32">
        <f t="shared" si="0"/>
        <v>0</v>
      </c>
      <c r="G11" s="32">
        <f t="shared" si="0"/>
        <v>44987781.700000003</v>
      </c>
      <c r="H11" s="32">
        <f t="shared" si="0"/>
        <v>477068</v>
      </c>
      <c r="I11" s="35"/>
    </row>
    <row r="12" spans="1:9" x14ac:dyDescent="0.2">
      <c r="A12" s="40" t="s">
        <v>12</v>
      </c>
      <c r="B12" s="40"/>
      <c r="C12" s="1">
        <f>C23+C15+C17+C19+C21+C13</f>
        <v>8376452.3200000003</v>
      </c>
      <c r="D12" s="1">
        <f t="shared" ref="D12:H12" si="1">D23+D15+D17+D19+D21+D13</f>
        <v>0</v>
      </c>
      <c r="E12" s="1">
        <f t="shared" si="1"/>
        <v>0</v>
      </c>
      <c r="F12" s="1">
        <f t="shared" si="1"/>
        <v>0</v>
      </c>
      <c r="G12" s="1">
        <f t="shared" si="1"/>
        <v>8376452.3200000003</v>
      </c>
      <c r="H12" s="1">
        <f t="shared" si="1"/>
        <v>0</v>
      </c>
      <c r="I12" s="35"/>
    </row>
    <row r="13" spans="1:9" ht="24" x14ac:dyDescent="0.2">
      <c r="A13" s="11" t="s">
        <v>13</v>
      </c>
      <c r="B13" s="10" t="s">
        <v>14</v>
      </c>
      <c r="C13" s="1">
        <f>C14</f>
        <v>50000</v>
      </c>
      <c r="D13" s="1">
        <f t="shared" ref="D13:H13" si="2">D14</f>
        <v>0</v>
      </c>
      <c r="E13" s="1">
        <f t="shared" si="2"/>
        <v>0</v>
      </c>
      <c r="F13" s="1">
        <f t="shared" si="2"/>
        <v>0</v>
      </c>
      <c r="G13" s="1">
        <f t="shared" si="2"/>
        <v>50000</v>
      </c>
      <c r="H13" s="1">
        <f t="shared" si="2"/>
        <v>0</v>
      </c>
      <c r="I13" s="35"/>
    </row>
    <row r="14" spans="1:9" ht="24" x14ac:dyDescent="0.2">
      <c r="A14" s="2" t="s">
        <v>15</v>
      </c>
      <c r="B14" s="3" t="s">
        <v>16</v>
      </c>
      <c r="C14" s="1">
        <f>'[1]9.ведомства'!G582</f>
        <v>50000</v>
      </c>
      <c r="D14" s="1">
        <f>'[1]9.ведомства'!H582</f>
        <v>0</v>
      </c>
      <c r="E14" s="1">
        <f>'[1]9.ведомства'!I582</f>
        <v>0</v>
      </c>
      <c r="F14" s="1">
        <f>'[1]9.ведомства'!J582</f>
        <v>0</v>
      </c>
      <c r="G14" s="1">
        <f>'[1]9.ведомства'!K582</f>
        <v>50000</v>
      </c>
      <c r="H14" s="1">
        <f>'[1]9.ведомства'!L582</f>
        <v>0</v>
      </c>
      <c r="I14" s="35"/>
    </row>
    <row r="15" spans="1:9" ht="24" x14ac:dyDescent="0.2">
      <c r="A15" s="11" t="s">
        <v>17</v>
      </c>
      <c r="B15" s="3" t="s">
        <v>18</v>
      </c>
      <c r="C15" s="1">
        <f>C16</f>
        <v>6539465.8799999999</v>
      </c>
      <c r="D15" s="1">
        <f t="shared" ref="D15:H15" si="3">D16</f>
        <v>0</v>
      </c>
      <c r="E15" s="1">
        <f t="shared" si="3"/>
        <v>0</v>
      </c>
      <c r="F15" s="1">
        <f t="shared" si="3"/>
        <v>0</v>
      </c>
      <c r="G15" s="1">
        <f t="shared" si="3"/>
        <v>6539465.8799999999</v>
      </c>
      <c r="H15" s="1">
        <f t="shared" si="3"/>
        <v>0</v>
      </c>
      <c r="I15" s="35"/>
    </row>
    <row r="16" spans="1:9" ht="24" x14ac:dyDescent="0.2">
      <c r="A16" s="2" t="s">
        <v>15</v>
      </c>
      <c r="B16" s="3" t="s">
        <v>16</v>
      </c>
      <c r="C16" s="1">
        <f>'[1]9.ведомства'!G584</f>
        <v>6539465.8799999999</v>
      </c>
      <c r="D16" s="1">
        <f>'[1]9.ведомства'!H584</f>
        <v>0</v>
      </c>
      <c r="E16" s="1">
        <f>'[1]9.ведомства'!I584</f>
        <v>0</v>
      </c>
      <c r="F16" s="1">
        <f>'[1]9.ведомства'!J584</f>
        <v>0</v>
      </c>
      <c r="G16" s="1">
        <f>'[1]9.ведомства'!K584</f>
        <v>6539465.8799999999</v>
      </c>
      <c r="H16" s="1">
        <f>'[1]9.ведомства'!L584</f>
        <v>0</v>
      </c>
      <c r="I16" s="35"/>
    </row>
    <row r="17" spans="1:9" x14ac:dyDescent="0.2">
      <c r="A17" s="11" t="s">
        <v>19</v>
      </c>
      <c r="B17" s="3" t="s">
        <v>20</v>
      </c>
      <c r="C17" s="1">
        <f>C18</f>
        <v>513282.33</v>
      </c>
      <c r="D17" s="1">
        <f t="shared" ref="D17:H17" si="4">D18</f>
        <v>0</v>
      </c>
      <c r="E17" s="1">
        <f t="shared" si="4"/>
        <v>0</v>
      </c>
      <c r="F17" s="1">
        <f t="shared" si="4"/>
        <v>0</v>
      </c>
      <c r="G17" s="1">
        <f t="shared" si="4"/>
        <v>513282.33</v>
      </c>
      <c r="H17" s="1">
        <f t="shared" si="4"/>
        <v>0</v>
      </c>
      <c r="I17" s="35"/>
    </row>
    <row r="18" spans="1:9" ht="24" x14ac:dyDescent="0.2">
      <c r="A18" s="2" t="s">
        <v>15</v>
      </c>
      <c r="B18" s="3" t="s">
        <v>16</v>
      </c>
      <c r="C18" s="1">
        <f>'[1]9.ведомства'!G586</f>
        <v>513282.33</v>
      </c>
      <c r="D18" s="1">
        <f>'[1]9.ведомства'!H586</f>
        <v>0</v>
      </c>
      <c r="E18" s="1">
        <f>'[1]9.ведомства'!I586</f>
        <v>0</v>
      </c>
      <c r="F18" s="1">
        <f>'[1]9.ведомства'!J586</f>
        <v>0</v>
      </c>
      <c r="G18" s="1">
        <f>'[1]9.ведомства'!K586</f>
        <v>513282.33</v>
      </c>
      <c r="H18" s="1">
        <f>'[1]9.ведомства'!L586</f>
        <v>0</v>
      </c>
      <c r="I18" s="35"/>
    </row>
    <row r="19" spans="1:9" x14ac:dyDescent="0.2">
      <c r="A19" s="11" t="s">
        <v>21</v>
      </c>
      <c r="B19" s="3" t="s">
        <v>22</v>
      </c>
      <c r="C19" s="1">
        <f>C20</f>
        <v>401039.08</v>
      </c>
      <c r="D19" s="1">
        <f t="shared" ref="D19:H19" si="5">D20</f>
        <v>0</v>
      </c>
      <c r="E19" s="1">
        <f t="shared" si="5"/>
        <v>0</v>
      </c>
      <c r="F19" s="1">
        <f t="shared" si="5"/>
        <v>0</v>
      </c>
      <c r="G19" s="1">
        <f t="shared" si="5"/>
        <v>401039.08</v>
      </c>
      <c r="H19" s="1">
        <f t="shared" si="5"/>
        <v>0</v>
      </c>
      <c r="I19" s="35"/>
    </row>
    <row r="20" spans="1:9" ht="24" x14ac:dyDescent="0.2">
      <c r="A20" s="2" t="s">
        <v>15</v>
      </c>
      <c r="B20" s="3" t="s">
        <v>16</v>
      </c>
      <c r="C20" s="1">
        <f>'[1]9.ведомства'!G588</f>
        <v>401039.08</v>
      </c>
      <c r="D20" s="1">
        <f>'[1]9.ведомства'!H588</f>
        <v>0</v>
      </c>
      <c r="E20" s="1">
        <f>'[1]9.ведомства'!I588</f>
        <v>0</v>
      </c>
      <c r="F20" s="1">
        <f>'[1]9.ведомства'!J588</f>
        <v>0</v>
      </c>
      <c r="G20" s="1">
        <f>'[1]9.ведомства'!K588</f>
        <v>401039.08</v>
      </c>
      <c r="H20" s="1">
        <f>'[1]9.ведомства'!L588</f>
        <v>0</v>
      </c>
      <c r="I20" s="35"/>
    </row>
    <row r="21" spans="1:9" ht="24" x14ac:dyDescent="0.2">
      <c r="A21" s="11" t="s">
        <v>23</v>
      </c>
      <c r="B21" s="3" t="s">
        <v>24</v>
      </c>
      <c r="C21" s="1">
        <f>C22</f>
        <v>372665.03</v>
      </c>
      <c r="D21" s="1">
        <f t="shared" ref="D21:H21" si="6">D22</f>
        <v>0</v>
      </c>
      <c r="E21" s="1">
        <f t="shared" si="6"/>
        <v>0</v>
      </c>
      <c r="F21" s="1">
        <f t="shared" si="6"/>
        <v>0</v>
      </c>
      <c r="G21" s="1">
        <f t="shared" si="6"/>
        <v>372665.03</v>
      </c>
      <c r="H21" s="1">
        <f t="shared" si="6"/>
        <v>0</v>
      </c>
      <c r="I21" s="35"/>
    </row>
    <row r="22" spans="1:9" ht="24" x14ac:dyDescent="0.2">
      <c r="A22" s="2" t="s">
        <v>15</v>
      </c>
      <c r="B22" s="3" t="s">
        <v>16</v>
      </c>
      <c r="C22" s="1">
        <f>'[1]9.ведомства'!G590</f>
        <v>372665.03</v>
      </c>
      <c r="D22" s="1">
        <f>'[1]9.ведомства'!H590</f>
        <v>0</v>
      </c>
      <c r="E22" s="1">
        <f>'[1]9.ведомства'!I590</f>
        <v>0</v>
      </c>
      <c r="F22" s="1">
        <f>'[1]9.ведомства'!J590</f>
        <v>0</v>
      </c>
      <c r="G22" s="1">
        <f>'[1]9.ведомства'!K590</f>
        <v>372665.03</v>
      </c>
      <c r="H22" s="1">
        <f>'[1]9.ведомства'!L590</f>
        <v>0</v>
      </c>
      <c r="I22" s="35"/>
    </row>
    <row r="23" spans="1:9" x14ac:dyDescent="0.2">
      <c r="A23" s="4" t="s">
        <v>25</v>
      </c>
      <c r="B23" s="3" t="s">
        <v>26</v>
      </c>
      <c r="C23" s="1">
        <f>C24</f>
        <v>500000</v>
      </c>
      <c r="D23" s="1">
        <f t="shared" ref="D23:H23" si="7">D24</f>
        <v>0</v>
      </c>
      <c r="E23" s="1">
        <f t="shared" si="7"/>
        <v>0</v>
      </c>
      <c r="F23" s="1">
        <f t="shared" si="7"/>
        <v>0</v>
      </c>
      <c r="G23" s="1">
        <f t="shared" si="7"/>
        <v>500000</v>
      </c>
      <c r="H23" s="1">
        <f t="shared" si="7"/>
        <v>0</v>
      </c>
      <c r="I23" s="35"/>
    </row>
    <row r="24" spans="1:9" ht="24" x14ac:dyDescent="0.2">
      <c r="A24" s="2" t="s">
        <v>15</v>
      </c>
      <c r="B24" s="3" t="s">
        <v>16</v>
      </c>
      <c r="C24" s="1">
        <f>'[1]9.ведомства'!G592</f>
        <v>500000</v>
      </c>
      <c r="D24" s="1">
        <f>'[1]9.ведомства'!H592</f>
        <v>0</v>
      </c>
      <c r="E24" s="1">
        <f>'[1]9.ведомства'!I592</f>
        <v>0</v>
      </c>
      <c r="F24" s="1">
        <f>'[1]9.ведомства'!J592</f>
        <v>0</v>
      </c>
      <c r="G24" s="1">
        <f>'[1]9.ведомства'!K592</f>
        <v>500000</v>
      </c>
      <c r="H24" s="1">
        <f>'[1]9.ведомства'!L592</f>
        <v>0</v>
      </c>
      <c r="I24" s="35"/>
    </row>
    <row r="25" spans="1:9" x14ac:dyDescent="0.2">
      <c r="A25" s="40" t="s">
        <v>27</v>
      </c>
      <c r="B25" s="40"/>
      <c r="C25" s="1">
        <f>C36+C38+C40+C28+C30+C32+C34+C26</f>
        <v>6267613.3800000008</v>
      </c>
      <c r="D25" s="1">
        <f t="shared" ref="D25:H25" si="8">D36+D38+D40+D28+D30+D32+D34+D26</f>
        <v>0</v>
      </c>
      <c r="E25" s="1">
        <f t="shared" si="8"/>
        <v>0</v>
      </c>
      <c r="F25" s="1">
        <f t="shared" si="8"/>
        <v>0</v>
      </c>
      <c r="G25" s="1">
        <f t="shared" si="8"/>
        <v>6267613.3800000008</v>
      </c>
      <c r="H25" s="1">
        <f t="shared" si="8"/>
        <v>0</v>
      </c>
      <c r="I25" s="35"/>
    </row>
    <row r="26" spans="1:9" ht="24" x14ac:dyDescent="0.2">
      <c r="A26" s="11" t="s">
        <v>28</v>
      </c>
      <c r="B26" s="10" t="s">
        <v>14</v>
      </c>
      <c r="C26" s="1">
        <f>C27</f>
        <v>50000</v>
      </c>
      <c r="D26" s="1">
        <f t="shared" ref="D26:H26" si="9">D27</f>
        <v>0</v>
      </c>
      <c r="E26" s="1">
        <f t="shared" si="9"/>
        <v>0</v>
      </c>
      <c r="F26" s="1">
        <f t="shared" si="9"/>
        <v>0</v>
      </c>
      <c r="G26" s="1">
        <f t="shared" si="9"/>
        <v>50000</v>
      </c>
      <c r="H26" s="1">
        <f t="shared" si="9"/>
        <v>0</v>
      </c>
      <c r="I26" s="35"/>
    </row>
    <row r="27" spans="1:9" ht="24" x14ac:dyDescent="0.2">
      <c r="A27" s="2" t="s">
        <v>15</v>
      </c>
      <c r="B27" s="3" t="s">
        <v>16</v>
      </c>
      <c r="C27" s="1">
        <f>'[1]9.ведомства'!G712</f>
        <v>50000</v>
      </c>
      <c r="D27" s="1">
        <f>'[1]9.ведомства'!H712</f>
        <v>0</v>
      </c>
      <c r="E27" s="1">
        <f>'[1]9.ведомства'!I712</f>
        <v>0</v>
      </c>
      <c r="F27" s="1">
        <f>'[1]9.ведомства'!J712</f>
        <v>0</v>
      </c>
      <c r="G27" s="1">
        <f>'[1]9.ведомства'!K712</f>
        <v>50000</v>
      </c>
      <c r="H27" s="1">
        <f>'[1]9.ведомства'!L712</f>
        <v>0</v>
      </c>
      <c r="I27" s="35"/>
    </row>
    <row r="28" spans="1:9" ht="24" x14ac:dyDescent="0.2">
      <c r="A28" s="11" t="s">
        <v>29</v>
      </c>
      <c r="B28" s="3" t="s">
        <v>18</v>
      </c>
      <c r="C28" s="1">
        <f t="shared" ref="C28:H28" si="10">C29</f>
        <v>4167003.32</v>
      </c>
      <c r="D28" s="1">
        <f t="shared" si="10"/>
        <v>0</v>
      </c>
      <c r="E28" s="1">
        <f t="shared" si="10"/>
        <v>0</v>
      </c>
      <c r="F28" s="1">
        <f t="shared" si="10"/>
        <v>0</v>
      </c>
      <c r="G28" s="1">
        <f t="shared" si="10"/>
        <v>4167003.32</v>
      </c>
      <c r="H28" s="1">
        <f t="shared" si="10"/>
        <v>0</v>
      </c>
      <c r="I28" s="35"/>
    </row>
    <row r="29" spans="1:9" ht="24" x14ac:dyDescent="0.2">
      <c r="A29" s="2" t="s">
        <v>15</v>
      </c>
      <c r="B29" s="3" t="s">
        <v>16</v>
      </c>
      <c r="C29" s="1">
        <f>'[1]9.ведомства'!G714</f>
        <v>4167003.32</v>
      </c>
      <c r="D29" s="1">
        <f>'[1]9.ведомства'!H714</f>
        <v>0</v>
      </c>
      <c r="E29" s="1">
        <f>'[1]9.ведомства'!I714</f>
        <v>0</v>
      </c>
      <c r="F29" s="1">
        <f>'[1]9.ведомства'!J714</f>
        <v>0</v>
      </c>
      <c r="G29" s="1">
        <f>'[1]9.ведомства'!K714</f>
        <v>4167003.32</v>
      </c>
      <c r="H29" s="1">
        <f>'[1]9.ведомства'!L714</f>
        <v>0</v>
      </c>
      <c r="I29" s="35"/>
    </row>
    <row r="30" spans="1:9" x14ac:dyDescent="0.2">
      <c r="A30" s="11" t="s">
        <v>30</v>
      </c>
      <c r="B30" s="3" t="s">
        <v>20</v>
      </c>
      <c r="C30" s="1">
        <f>C31</f>
        <v>242836.41</v>
      </c>
      <c r="D30" s="1">
        <f t="shared" ref="D30:H30" si="11">D31</f>
        <v>0</v>
      </c>
      <c r="E30" s="1">
        <f t="shared" si="11"/>
        <v>0</v>
      </c>
      <c r="F30" s="1">
        <f t="shared" si="11"/>
        <v>0</v>
      </c>
      <c r="G30" s="1">
        <f t="shared" si="11"/>
        <v>242836.41</v>
      </c>
      <c r="H30" s="1">
        <f t="shared" si="11"/>
        <v>0</v>
      </c>
      <c r="I30" s="35"/>
    </row>
    <row r="31" spans="1:9" ht="24" x14ac:dyDescent="0.2">
      <c r="A31" s="2" t="s">
        <v>15</v>
      </c>
      <c r="B31" s="3" t="s">
        <v>16</v>
      </c>
      <c r="C31" s="1">
        <f>'[1]9.ведомства'!G716</f>
        <v>242836.41</v>
      </c>
      <c r="D31" s="1">
        <f>'[1]9.ведомства'!H716</f>
        <v>0</v>
      </c>
      <c r="E31" s="1">
        <f>'[1]9.ведомства'!I716</f>
        <v>0</v>
      </c>
      <c r="F31" s="1">
        <f>'[1]9.ведомства'!J716</f>
        <v>0</v>
      </c>
      <c r="G31" s="1">
        <f>'[1]9.ведомства'!K716</f>
        <v>242836.41</v>
      </c>
      <c r="H31" s="1">
        <f>'[1]9.ведомства'!L716</f>
        <v>0</v>
      </c>
      <c r="I31" s="35"/>
    </row>
    <row r="32" spans="1:9" x14ac:dyDescent="0.2">
      <c r="A32" s="11" t="s">
        <v>31</v>
      </c>
      <c r="B32" s="3" t="s">
        <v>22</v>
      </c>
      <c r="C32" s="1">
        <f>C33</f>
        <v>265407.15999999997</v>
      </c>
      <c r="D32" s="1">
        <f t="shared" ref="D32:H32" si="12">D33</f>
        <v>0</v>
      </c>
      <c r="E32" s="1">
        <f t="shared" si="12"/>
        <v>0</v>
      </c>
      <c r="F32" s="1">
        <f t="shared" si="12"/>
        <v>0</v>
      </c>
      <c r="G32" s="1">
        <f t="shared" si="12"/>
        <v>265407.15999999997</v>
      </c>
      <c r="H32" s="1">
        <f t="shared" si="12"/>
        <v>0</v>
      </c>
      <c r="I32" s="35"/>
    </row>
    <row r="33" spans="1:9" ht="24" x14ac:dyDescent="0.2">
      <c r="A33" s="2" t="s">
        <v>15</v>
      </c>
      <c r="B33" s="3" t="s">
        <v>16</v>
      </c>
      <c r="C33" s="1">
        <f>'[1]9.ведомства'!G718</f>
        <v>265407.15999999997</v>
      </c>
      <c r="D33" s="1">
        <f>'[1]9.ведомства'!H718</f>
        <v>0</v>
      </c>
      <c r="E33" s="1">
        <f>'[1]9.ведомства'!I718</f>
        <v>0</v>
      </c>
      <c r="F33" s="1">
        <f>'[1]9.ведомства'!J718</f>
        <v>0</v>
      </c>
      <c r="G33" s="1">
        <f>'[1]9.ведомства'!K718</f>
        <v>265407.15999999997</v>
      </c>
      <c r="H33" s="1">
        <f>'[1]9.ведомства'!L718</f>
        <v>0</v>
      </c>
      <c r="I33" s="35"/>
    </row>
    <row r="34" spans="1:9" ht="24" x14ac:dyDescent="0.2">
      <c r="A34" s="11" t="s">
        <v>32</v>
      </c>
      <c r="B34" s="3" t="s">
        <v>24</v>
      </c>
      <c r="C34" s="1">
        <f>C35</f>
        <v>142366.49</v>
      </c>
      <c r="D34" s="1">
        <f t="shared" ref="D34:H34" si="13">D35</f>
        <v>0</v>
      </c>
      <c r="E34" s="1">
        <f t="shared" si="13"/>
        <v>0</v>
      </c>
      <c r="F34" s="1">
        <f t="shared" si="13"/>
        <v>0</v>
      </c>
      <c r="G34" s="1">
        <f t="shared" si="13"/>
        <v>142366.49</v>
      </c>
      <c r="H34" s="1">
        <f t="shared" si="13"/>
        <v>0</v>
      </c>
      <c r="I34" s="35"/>
    </row>
    <row r="35" spans="1:9" ht="24" x14ac:dyDescent="0.2">
      <c r="A35" s="2" t="s">
        <v>15</v>
      </c>
      <c r="B35" s="3" t="s">
        <v>16</v>
      </c>
      <c r="C35" s="1">
        <f>'[1]9.ведомства'!G720</f>
        <v>142366.49</v>
      </c>
      <c r="D35" s="1">
        <f>'[1]9.ведомства'!H720</f>
        <v>0</v>
      </c>
      <c r="E35" s="1">
        <f>'[1]9.ведомства'!I720</f>
        <v>0</v>
      </c>
      <c r="F35" s="1">
        <f>'[1]9.ведомства'!J720</f>
        <v>0</v>
      </c>
      <c r="G35" s="1">
        <f>'[1]9.ведомства'!K720</f>
        <v>142366.49</v>
      </c>
      <c r="H35" s="1">
        <f>'[1]9.ведомства'!L720</f>
        <v>0</v>
      </c>
      <c r="I35" s="35"/>
    </row>
    <row r="36" spans="1:9" x14ac:dyDescent="0.2">
      <c r="A36" s="4" t="s">
        <v>33</v>
      </c>
      <c r="B36" s="3" t="s">
        <v>26</v>
      </c>
      <c r="C36" s="1">
        <f>C37</f>
        <v>1400000</v>
      </c>
      <c r="D36" s="1">
        <f t="shared" ref="D36:H36" si="14">D37</f>
        <v>0</v>
      </c>
      <c r="E36" s="1">
        <f t="shared" si="14"/>
        <v>0</v>
      </c>
      <c r="F36" s="1">
        <f t="shared" si="14"/>
        <v>0</v>
      </c>
      <c r="G36" s="1">
        <f t="shared" si="14"/>
        <v>1400000</v>
      </c>
      <c r="H36" s="1">
        <f t="shared" si="14"/>
        <v>0</v>
      </c>
      <c r="I36" s="35"/>
    </row>
    <row r="37" spans="1:9" ht="24" x14ac:dyDescent="0.2">
      <c r="A37" s="2" t="s">
        <v>15</v>
      </c>
      <c r="B37" s="3" t="s">
        <v>16</v>
      </c>
      <c r="C37" s="1">
        <f>'[1]9.ведомства'!G722</f>
        <v>1400000</v>
      </c>
      <c r="D37" s="1">
        <f>'[1]9.ведомства'!H722</f>
        <v>0</v>
      </c>
      <c r="E37" s="1">
        <f>'[1]9.ведомства'!I722</f>
        <v>0</v>
      </c>
      <c r="F37" s="1">
        <f>'[1]9.ведомства'!J722</f>
        <v>0</v>
      </c>
      <c r="G37" s="1">
        <f>'[1]9.ведомства'!K722</f>
        <v>1400000</v>
      </c>
      <c r="H37" s="1">
        <f>'[1]9.ведомства'!L722</f>
        <v>0</v>
      </c>
      <c r="I37" s="35"/>
    </row>
    <row r="38" spans="1:9" ht="24" hidden="1" x14ac:dyDescent="0.2">
      <c r="A38" s="4" t="s">
        <v>34</v>
      </c>
      <c r="B38" s="10" t="s">
        <v>35</v>
      </c>
      <c r="C38" s="1">
        <f t="shared" ref="C38:H38" si="15">C39</f>
        <v>0</v>
      </c>
      <c r="D38" s="1">
        <f t="shared" si="15"/>
        <v>0</v>
      </c>
      <c r="E38" s="1">
        <f t="shared" si="15"/>
        <v>0</v>
      </c>
      <c r="F38" s="1">
        <f t="shared" si="15"/>
        <v>0</v>
      </c>
      <c r="G38" s="1">
        <f t="shared" si="15"/>
        <v>0</v>
      </c>
      <c r="H38" s="1">
        <f t="shared" si="15"/>
        <v>0</v>
      </c>
      <c r="I38" s="35"/>
    </row>
    <row r="39" spans="1:9" hidden="1" x14ac:dyDescent="0.2">
      <c r="A39" s="2" t="s">
        <v>36</v>
      </c>
      <c r="B39" s="3" t="s">
        <v>37</v>
      </c>
      <c r="C39" s="1">
        <f>'[1]9.ведомства'!G1057</f>
        <v>0</v>
      </c>
      <c r="D39" s="1">
        <f>'[1]9.ведомства'!H1057</f>
        <v>0</v>
      </c>
      <c r="E39" s="1">
        <f>'[1]9.ведомства'!I1057</f>
        <v>0</v>
      </c>
      <c r="F39" s="1">
        <f>'[1]9.ведомства'!J1057</f>
        <v>0</v>
      </c>
      <c r="G39" s="1">
        <f>'[1]9.ведомства'!K1057</f>
        <v>0</v>
      </c>
      <c r="H39" s="1">
        <f>'[1]9.ведомства'!L1057</f>
        <v>0</v>
      </c>
      <c r="I39" s="35"/>
    </row>
    <row r="40" spans="1:9" ht="24" hidden="1" x14ac:dyDescent="0.2">
      <c r="A40" s="11" t="s">
        <v>38</v>
      </c>
      <c r="B40" s="10" t="s">
        <v>39</v>
      </c>
      <c r="C40" s="1">
        <f>C41</f>
        <v>0</v>
      </c>
      <c r="D40" s="1">
        <f t="shared" ref="D40:H40" si="16">D41</f>
        <v>0</v>
      </c>
      <c r="E40" s="1">
        <f t="shared" si="16"/>
        <v>0</v>
      </c>
      <c r="F40" s="1">
        <f t="shared" si="16"/>
        <v>0</v>
      </c>
      <c r="G40" s="1">
        <f t="shared" si="16"/>
        <v>0</v>
      </c>
      <c r="H40" s="1">
        <f t="shared" si="16"/>
        <v>0</v>
      </c>
      <c r="I40" s="35"/>
    </row>
    <row r="41" spans="1:9" hidden="1" x14ac:dyDescent="0.2">
      <c r="A41" s="2" t="s">
        <v>36</v>
      </c>
      <c r="B41" s="3" t="s">
        <v>37</v>
      </c>
      <c r="C41" s="1">
        <f>'[1]9.ведомства'!G1058</f>
        <v>0</v>
      </c>
      <c r="D41" s="1">
        <f>'[1]9.ведомства'!H1058</f>
        <v>0</v>
      </c>
      <c r="E41" s="1">
        <f>'[1]9.ведомства'!I1058</f>
        <v>0</v>
      </c>
      <c r="F41" s="1">
        <f>'[1]9.ведомства'!J1058</f>
        <v>0</v>
      </c>
      <c r="G41" s="1">
        <f>'[1]9.ведомства'!K1058</f>
        <v>0</v>
      </c>
      <c r="H41" s="1">
        <f>'[1]9.ведомства'!L1058</f>
        <v>0</v>
      </c>
      <c r="I41" s="35"/>
    </row>
    <row r="42" spans="1:9" x14ac:dyDescent="0.2">
      <c r="A42" s="40" t="s">
        <v>40</v>
      </c>
      <c r="B42" s="40"/>
      <c r="C42" s="1">
        <f t="shared" ref="C42:H43" si="17">C43</f>
        <v>300000</v>
      </c>
      <c r="D42" s="1">
        <f t="shared" si="17"/>
        <v>0</v>
      </c>
      <c r="E42" s="1">
        <f t="shared" si="17"/>
        <v>0</v>
      </c>
      <c r="F42" s="1">
        <f t="shared" si="17"/>
        <v>0</v>
      </c>
      <c r="G42" s="1">
        <f t="shared" si="17"/>
        <v>300000</v>
      </c>
      <c r="H42" s="1">
        <f t="shared" si="17"/>
        <v>0</v>
      </c>
      <c r="I42" s="35"/>
    </row>
    <row r="43" spans="1:9" x14ac:dyDescent="0.2">
      <c r="A43" s="4" t="s">
        <v>41</v>
      </c>
      <c r="B43" s="3" t="s">
        <v>26</v>
      </c>
      <c r="C43" s="1">
        <f>C44</f>
        <v>300000</v>
      </c>
      <c r="D43" s="1">
        <f t="shared" si="17"/>
        <v>0</v>
      </c>
      <c r="E43" s="1">
        <f t="shared" si="17"/>
        <v>0</v>
      </c>
      <c r="F43" s="1">
        <f t="shared" si="17"/>
        <v>0</v>
      </c>
      <c r="G43" s="1">
        <f t="shared" si="17"/>
        <v>300000</v>
      </c>
      <c r="H43" s="1">
        <f t="shared" si="17"/>
        <v>0</v>
      </c>
      <c r="I43" s="35"/>
    </row>
    <row r="44" spans="1:9" ht="24" x14ac:dyDescent="0.2">
      <c r="A44" s="2" t="s">
        <v>15</v>
      </c>
      <c r="B44" s="3" t="s">
        <v>16</v>
      </c>
      <c r="C44" s="1">
        <f>'[1]9.ведомства'!G597</f>
        <v>300000</v>
      </c>
      <c r="D44" s="1">
        <f>'[1]9.ведомства'!H597</f>
        <v>0</v>
      </c>
      <c r="E44" s="1">
        <f>'[1]9.ведомства'!I597</f>
        <v>0</v>
      </c>
      <c r="F44" s="1">
        <f>'[1]9.ведомства'!J597</f>
        <v>0</v>
      </c>
      <c r="G44" s="1">
        <f>'[1]9.ведомства'!K597</f>
        <v>300000</v>
      </c>
      <c r="H44" s="1">
        <f>'[1]9.ведомства'!L597</f>
        <v>0</v>
      </c>
      <c r="I44" s="35"/>
    </row>
    <row r="45" spans="1:9" x14ac:dyDescent="0.2">
      <c r="A45" s="40" t="s">
        <v>42</v>
      </c>
      <c r="B45" s="40"/>
      <c r="C45" s="1">
        <f t="shared" ref="C45:H45" si="18">+C46+C51</f>
        <v>7148720</v>
      </c>
      <c r="D45" s="1">
        <f t="shared" si="18"/>
        <v>0</v>
      </c>
      <c r="E45" s="1">
        <f t="shared" si="18"/>
        <v>0</v>
      </c>
      <c r="F45" s="1">
        <f t="shared" si="18"/>
        <v>0</v>
      </c>
      <c r="G45" s="1">
        <f t="shared" si="18"/>
        <v>7148720</v>
      </c>
      <c r="H45" s="1">
        <f t="shared" si="18"/>
        <v>0</v>
      </c>
      <c r="I45" s="35"/>
    </row>
    <row r="46" spans="1:9" ht="36" x14ac:dyDescent="0.2">
      <c r="A46" s="2" t="s">
        <v>43</v>
      </c>
      <c r="B46" s="3" t="s">
        <v>44</v>
      </c>
      <c r="C46" s="1">
        <f t="shared" ref="C46:H46" si="19">SUM(C47:C50)</f>
        <v>400000</v>
      </c>
      <c r="D46" s="1">
        <f t="shared" si="19"/>
        <v>0</v>
      </c>
      <c r="E46" s="1">
        <f t="shared" si="19"/>
        <v>0</v>
      </c>
      <c r="F46" s="1">
        <f t="shared" si="19"/>
        <v>0</v>
      </c>
      <c r="G46" s="1">
        <f t="shared" si="19"/>
        <v>400000</v>
      </c>
      <c r="H46" s="1">
        <f t="shared" si="19"/>
        <v>0</v>
      </c>
      <c r="I46" s="35"/>
    </row>
    <row r="47" spans="1:9" hidden="1" x14ac:dyDescent="0.2">
      <c r="A47" s="2" t="s">
        <v>45</v>
      </c>
      <c r="B47" s="3" t="s">
        <v>46</v>
      </c>
      <c r="C47" s="1">
        <f>'[1]9.ведомства'!G60</f>
        <v>0</v>
      </c>
      <c r="D47" s="1">
        <f>'[1]9.ведомства'!H60</f>
        <v>0</v>
      </c>
      <c r="E47" s="1">
        <f>'[1]9.ведомства'!I60</f>
        <v>0</v>
      </c>
      <c r="F47" s="1">
        <f>'[1]9.ведомства'!J60</f>
        <v>0</v>
      </c>
      <c r="G47" s="1">
        <f>'[1]9.ведомства'!K60</f>
        <v>0</v>
      </c>
      <c r="H47" s="1">
        <f>'[1]9.ведомства'!L60</f>
        <v>0</v>
      </c>
      <c r="I47" s="35"/>
    </row>
    <row r="48" spans="1:9" x14ac:dyDescent="0.2">
      <c r="A48" s="2" t="s">
        <v>47</v>
      </c>
      <c r="B48" s="3" t="s">
        <v>48</v>
      </c>
      <c r="C48" s="1">
        <f>'[1]9.ведомства'!G229</f>
        <v>400000</v>
      </c>
      <c r="D48" s="1">
        <f>'[1]9.ведомства'!H229</f>
        <v>0</v>
      </c>
      <c r="E48" s="1">
        <f>'[1]9.ведомства'!I229</f>
        <v>0</v>
      </c>
      <c r="F48" s="1">
        <f>'[1]9.ведомства'!J229</f>
        <v>0</v>
      </c>
      <c r="G48" s="1">
        <f>'[1]9.ведомства'!K229</f>
        <v>400000</v>
      </c>
      <c r="H48" s="1">
        <f>'[1]9.ведомства'!L229</f>
        <v>0</v>
      </c>
      <c r="I48" s="35"/>
    </row>
    <row r="49" spans="1:9" hidden="1" x14ac:dyDescent="0.2">
      <c r="A49" s="2" t="s">
        <v>49</v>
      </c>
      <c r="B49" s="3" t="s">
        <v>50</v>
      </c>
      <c r="C49" s="1">
        <f>'[1]9.ведомства'!G297</f>
        <v>0</v>
      </c>
      <c r="D49" s="1">
        <f>'[1]9.ведомства'!H297</f>
        <v>0</v>
      </c>
      <c r="E49" s="1">
        <f>'[1]9.ведомства'!I297</f>
        <v>0</v>
      </c>
      <c r="F49" s="1">
        <f>'[1]9.ведомства'!J297</f>
        <v>0</v>
      </c>
      <c r="G49" s="1">
        <f>'[1]9.ведомства'!K297</f>
        <v>0</v>
      </c>
      <c r="H49" s="1">
        <f>'[1]9.ведомства'!L297</f>
        <v>0</v>
      </c>
      <c r="I49" s="35"/>
    </row>
    <row r="50" spans="1:9" ht="24" hidden="1" x14ac:dyDescent="0.2">
      <c r="A50" s="2" t="s">
        <v>15</v>
      </c>
      <c r="B50" s="3" t="s">
        <v>16</v>
      </c>
      <c r="C50" s="1">
        <f>'[1]9.ведомства'!G541</f>
        <v>0</v>
      </c>
      <c r="D50" s="1">
        <f>'[1]9.ведомства'!H541</f>
        <v>0</v>
      </c>
      <c r="E50" s="1">
        <f>'[1]9.ведомства'!I541</f>
        <v>0</v>
      </c>
      <c r="F50" s="1">
        <f>'[1]9.ведомства'!J541</f>
        <v>0</v>
      </c>
      <c r="G50" s="1">
        <f>'[1]9.ведомства'!K541</f>
        <v>0</v>
      </c>
      <c r="H50" s="1">
        <f>'[1]9.ведомства'!L541</f>
        <v>0</v>
      </c>
      <c r="I50" s="35"/>
    </row>
    <row r="51" spans="1:9" x14ac:dyDescent="0.2">
      <c r="A51" s="2" t="s">
        <v>51</v>
      </c>
      <c r="B51" s="5" t="s">
        <v>52</v>
      </c>
      <c r="C51" s="1">
        <f t="shared" ref="C51:H51" si="20">C52</f>
        <v>6748720</v>
      </c>
      <c r="D51" s="1">
        <f t="shared" si="20"/>
        <v>0</v>
      </c>
      <c r="E51" s="1">
        <f t="shared" si="20"/>
        <v>0</v>
      </c>
      <c r="F51" s="1">
        <f t="shared" si="20"/>
        <v>0</v>
      </c>
      <c r="G51" s="1">
        <f t="shared" si="20"/>
        <v>6748720</v>
      </c>
      <c r="H51" s="1">
        <f t="shared" si="20"/>
        <v>0</v>
      </c>
      <c r="I51" s="35"/>
    </row>
    <row r="52" spans="1:9" x14ac:dyDescent="0.2">
      <c r="A52" s="2" t="s">
        <v>45</v>
      </c>
      <c r="B52" s="5" t="s">
        <v>46</v>
      </c>
      <c r="C52" s="1">
        <f>'[1]8. разд '!F864</f>
        <v>6748720</v>
      </c>
      <c r="D52" s="1">
        <f>'[1]8. разд '!G864</f>
        <v>0</v>
      </c>
      <c r="E52" s="1">
        <f>'[1]8. разд '!H864</f>
        <v>0</v>
      </c>
      <c r="F52" s="1">
        <f>'[1]8. разд '!I864</f>
        <v>0</v>
      </c>
      <c r="G52" s="1">
        <f>'[1]8. разд '!J864</f>
        <v>6748720</v>
      </c>
      <c r="H52" s="1">
        <f>'[1]8. разд '!K864</f>
        <v>0</v>
      </c>
      <c r="I52" s="35"/>
    </row>
    <row r="53" spans="1:9" x14ac:dyDescent="0.2">
      <c r="A53" s="40" t="s">
        <v>53</v>
      </c>
      <c r="B53" s="40"/>
      <c r="C53" s="1">
        <f>C54+C57</f>
        <v>413528</v>
      </c>
      <c r="D53" s="1">
        <f t="shared" ref="D53:H53" si="21">D54+D57</f>
        <v>0</v>
      </c>
      <c r="E53" s="1">
        <f t="shared" si="21"/>
        <v>0</v>
      </c>
      <c r="F53" s="1">
        <f t="shared" si="21"/>
        <v>0</v>
      </c>
      <c r="G53" s="1">
        <f t="shared" si="21"/>
        <v>413528</v>
      </c>
      <c r="H53" s="1">
        <f t="shared" si="21"/>
        <v>0</v>
      </c>
      <c r="I53" s="35"/>
    </row>
    <row r="54" spans="1:9" x14ac:dyDescent="0.2">
      <c r="A54" s="4" t="s">
        <v>54</v>
      </c>
      <c r="B54" s="19" t="s">
        <v>55</v>
      </c>
      <c r="C54" s="1">
        <f t="shared" ref="C54:H54" si="22">SUM(C55:C56)</f>
        <v>413528</v>
      </c>
      <c r="D54" s="1">
        <f t="shared" si="22"/>
        <v>0</v>
      </c>
      <c r="E54" s="1">
        <f t="shared" si="22"/>
        <v>0</v>
      </c>
      <c r="F54" s="1">
        <f t="shared" si="22"/>
        <v>0</v>
      </c>
      <c r="G54" s="1">
        <f t="shared" si="22"/>
        <v>413528</v>
      </c>
      <c r="H54" s="1">
        <f t="shared" si="22"/>
        <v>0</v>
      </c>
      <c r="I54" s="35"/>
    </row>
    <row r="55" spans="1:9" hidden="1" x14ac:dyDescent="0.2">
      <c r="A55" s="2" t="s">
        <v>49</v>
      </c>
      <c r="B55" s="5" t="s">
        <v>50</v>
      </c>
      <c r="C55" s="1">
        <f>'[1]9.ведомства'!G518</f>
        <v>0</v>
      </c>
      <c r="D55" s="1">
        <f>'[1]9.ведомства'!H518</f>
        <v>0</v>
      </c>
      <c r="E55" s="1">
        <f>'[1]9.ведомства'!I518</f>
        <v>0</v>
      </c>
      <c r="F55" s="1">
        <f>'[1]9.ведомства'!J518</f>
        <v>0</v>
      </c>
      <c r="G55" s="1">
        <f>'[1]9.ведомства'!K518</f>
        <v>0</v>
      </c>
      <c r="H55" s="1">
        <f>'[1]9.ведомства'!L518</f>
        <v>0</v>
      </c>
      <c r="I55" s="35"/>
    </row>
    <row r="56" spans="1:9" x14ac:dyDescent="0.2">
      <c r="A56" s="2" t="s">
        <v>36</v>
      </c>
      <c r="B56" s="3" t="s">
        <v>37</v>
      </c>
      <c r="C56" s="1">
        <f>'[1]9.ведомства'!G1049</f>
        <v>413528</v>
      </c>
      <c r="D56" s="1">
        <f>'[1]9.ведомства'!H1049</f>
        <v>0</v>
      </c>
      <c r="E56" s="1">
        <f>'[1]9.ведомства'!I1049</f>
        <v>0</v>
      </c>
      <c r="F56" s="1">
        <f>'[1]9.ведомства'!J1049</f>
        <v>0</v>
      </c>
      <c r="G56" s="1">
        <f>'[1]9.ведомства'!K1049</f>
        <v>413528</v>
      </c>
      <c r="H56" s="1">
        <f>'[1]9.ведомства'!L1049</f>
        <v>0</v>
      </c>
      <c r="I56" s="35"/>
    </row>
    <row r="57" spans="1:9" ht="24" hidden="1" x14ac:dyDescent="0.2">
      <c r="A57" s="4" t="s">
        <v>56</v>
      </c>
      <c r="B57" s="3" t="s">
        <v>57</v>
      </c>
      <c r="C57" s="1">
        <f t="shared" ref="C57:H57" si="23">SUM(C58:C58)</f>
        <v>0</v>
      </c>
      <c r="D57" s="1">
        <f t="shared" si="23"/>
        <v>0</v>
      </c>
      <c r="E57" s="1">
        <f t="shared" si="23"/>
        <v>0</v>
      </c>
      <c r="F57" s="1">
        <f t="shared" si="23"/>
        <v>0</v>
      </c>
      <c r="G57" s="1">
        <f t="shared" si="23"/>
        <v>0</v>
      </c>
      <c r="H57" s="1">
        <f t="shared" si="23"/>
        <v>0</v>
      </c>
      <c r="I57" s="35"/>
    </row>
    <row r="58" spans="1:9" hidden="1" x14ac:dyDescent="0.2">
      <c r="A58" s="2" t="s">
        <v>49</v>
      </c>
      <c r="B58" s="5" t="s">
        <v>50</v>
      </c>
      <c r="C58" s="1">
        <f>'[1]9.ведомства'!G380</f>
        <v>0</v>
      </c>
      <c r="D58" s="1">
        <f>'[1]9.ведомства'!H380</f>
        <v>0</v>
      </c>
      <c r="E58" s="1">
        <f>'[1]9.ведомства'!I380</f>
        <v>0</v>
      </c>
      <c r="F58" s="1">
        <f>'[1]9.ведомства'!J380</f>
        <v>0</v>
      </c>
      <c r="G58" s="1">
        <f>'[1]9.ведомства'!K380</f>
        <v>0</v>
      </c>
      <c r="H58" s="1">
        <f>'[1]9.ведомства'!L380</f>
        <v>0</v>
      </c>
      <c r="I58" s="35"/>
    </row>
    <row r="59" spans="1:9" x14ac:dyDescent="0.2">
      <c r="A59" s="41" t="s">
        <v>58</v>
      </c>
      <c r="B59" s="42"/>
      <c r="C59" s="1">
        <f>C60+C62+C64</f>
        <v>904400</v>
      </c>
      <c r="D59" s="1">
        <f t="shared" ref="D59:H59" si="24">D60+D62+D64</f>
        <v>0</v>
      </c>
      <c r="E59" s="1">
        <f t="shared" si="24"/>
        <v>0</v>
      </c>
      <c r="F59" s="1">
        <f t="shared" si="24"/>
        <v>0</v>
      </c>
      <c r="G59" s="1">
        <f t="shared" si="24"/>
        <v>904400</v>
      </c>
      <c r="H59" s="1">
        <f t="shared" si="24"/>
        <v>0</v>
      </c>
      <c r="I59" s="35"/>
    </row>
    <row r="60" spans="1:9" x14ac:dyDescent="0.2">
      <c r="A60" s="4" t="s">
        <v>59</v>
      </c>
      <c r="B60" s="3" t="s">
        <v>26</v>
      </c>
      <c r="C60" s="1">
        <f>C61</f>
        <v>600000</v>
      </c>
      <c r="D60" s="1">
        <f t="shared" ref="D60:H60" si="25">D61</f>
        <v>0</v>
      </c>
      <c r="E60" s="1">
        <f t="shared" si="25"/>
        <v>0</v>
      </c>
      <c r="F60" s="1">
        <f t="shared" si="25"/>
        <v>0</v>
      </c>
      <c r="G60" s="1">
        <f t="shared" si="25"/>
        <v>600000</v>
      </c>
      <c r="H60" s="1">
        <f t="shared" si="25"/>
        <v>0</v>
      </c>
      <c r="I60" s="35"/>
    </row>
    <row r="61" spans="1:9" x14ac:dyDescent="0.2">
      <c r="A61" s="2" t="s">
        <v>36</v>
      </c>
      <c r="B61" s="3" t="s">
        <v>37</v>
      </c>
      <c r="C61" s="1">
        <f>'[1]9.ведомства'!G810</f>
        <v>600000</v>
      </c>
      <c r="D61" s="1">
        <f>'[1]9.ведомства'!H810</f>
        <v>0</v>
      </c>
      <c r="E61" s="1">
        <f>'[1]9.ведомства'!I810</f>
        <v>0</v>
      </c>
      <c r="F61" s="1">
        <f>'[1]9.ведомства'!J810</f>
        <v>0</v>
      </c>
      <c r="G61" s="1">
        <f>'[1]9.ведомства'!K810</f>
        <v>600000</v>
      </c>
      <c r="H61" s="1">
        <f>'[1]9.ведомства'!L810</f>
        <v>0</v>
      </c>
      <c r="I61" s="35"/>
    </row>
    <row r="62" spans="1:9" x14ac:dyDescent="0.2">
      <c r="A62" s="4" t="s">
        <v>60</v>
      </c>
      <c r="B62" s="3" t="s">
        <v>26</v>
      </c>
      <c r="C62" s="1">
        <f>C63</f>
        <v>254400</v>
      </c>
      <c r="D62" s="1">
        <f t="shared" ref="D62:H62" si="26">D63</f>
        <v>0</v>
      </c>
      <c r="E62" s="1">
        <f t="shared" si="26"/>
        <v>0</v>
      </c>
      <c r="F62" s="1">
        <f t="shared" si="26"/>
        <v>0</v>
      </c>
      <c r="G62" s="1">
        <f t="shared" si="26"/>
        <v>254400</v>
      </c>
      <c r="H62" s="1">
        <f t="shared" si="26"/>
        <v>0</v>
      </c>
      <c r="I62" s="35"/>
    </row>
    <row r="63" spans="1:9" x14ac:dyDescent="0.2">
      <c r="A63" s="2" t="s">
        <v>36</v>
      </c>
      <c r="B63" s="3" t="s">
        <v>37</v>
      </c>
      <c r="C63" s="1">
        <f>'[1]9.ведомства'!G813</f>
        <v>254400</v>
      </c>
      <c r="D63" s="1">
        <f>'[1]9.ведомства'!H813</f>
        <v>0</v>
      </c>
      <c r="E63" s="1">
        <f>'[1]9.ведомства'!I813</f>
        <v>0</v>
      </c>
      <c r="F63" s="1">
        <f>'[1]9.ведомства'!J813</f>
        <v>0</v>
      </c>
      <c r="G63" s="1">
        <f>'[1]9.ведомства'!K813</f>
        <v>254400</v>
      </c>
      <c r="H63" s="1">
        <f>'[1]9.ведомства'!L813</f>
        <v>0</v>
      </c>
      <c r="I63" s="35"/>
    </row>
    <row r="64" spans="1:9" ht="24" x14ac:dyDescent="0.2">
      <c r="A64" s="2" t="s">
        <v>61</v>
      </c>
      <c r="B64" s="3" t="s">
        <v>62</v>
      </c>
      <c r="C64" s="1">
        <f t="shared" ref="C64:H64" si="27">C65</f>
        <v>50000</v>
      </c>
      <c r="D64" s="1">
        <f t="shared" si="27"/>
        <v>0</v>
      </c>
      <c r="E64" s="1">
        <f t="shared" si="27"/>
        <v>0</v>
      </c>
      <c r="F64" s="1">
        <f t="shared" si="27"/>
        <v>0</v>
      </c>
      <c r="G64" s="1">
        <f t="shared" si="27"/>
        <v>50000</v>
      </c>
      <c r="H64" s="1">
        <f t="shared" si="27"/>
        <v>0</v>
      </c>
      <c r="I64" s="35"/>
    </row>
    <row r="65" spans="1:9" x14ac:dyDescent="0.2">
      <c r="A65" s="2" t="s">
        <v>45</v>
      </c>
      <c r="B65" s="5" t="s">
        <v>46</v>
      </c>
      <c r="C65" s="1">
        <f>'[1]9.ведомства'!G106</f>
        <v>50000</v>
      </c>
      <c r="D65" s="1">
        <f>'[1]9.ведомства'!H106</f>
        <v>0</v>
      </c>
      <c r="E65" s="1">
        <f>'[1]9.ведомства'!I106</f>
        <v>0</v>
      </c>
      <c r="F65" s="1">
        <f>'[1]9.ведомства'!J106</f>
        <v>0</v>
      </c>
      <c r="G65" s="1">
        <f>'[1]9.ведомства'!K106</f>
        <v>50000</v>
      </c>
      <c r="H65" s="1">
        <f>'[1]9.ведомства'!L106</f>
        <v>0</v>
      </c>
      <c r="I65" s="35"/>
    </row>
    <row r="66" spans="1:9" x14ac:dyDescent="0.2">
      <c r="A66" s="54" t="s">
        <v>63</v>
      </c>
      <c r="B66" s="55"/>
      <c r="C66" s="1">
        <f>C71+C73+C75+C67+C69</f>
        <v>20377068</v>
      </c>
      <c r="D66" s="1">
        <f t="shared" ref="D66:H66" si="28">D71+D73+D75+D67+D69</f>
        <v>477068</v>
      </c>
      <c r="E66" s="1">
        <f t="shared" si="28"/>
        <v>0</v>
      </c>
      <c r="F66" s="1">
        <f t="shared" si="28"/>
        <v>0</v>
      </c>
      <c r="G66" s="1">
        <f t="shared" si="28"/>
        <v>20377068</v>
      </c>
      <c r="H66" s="1">
        <f t="shared" si="28"/>
        <v>477068</v>
      </c>
      <c r="I66" s="35"/>
    </row>
    <row r="67" spans="1:9" ht="36" x14ac:dyDescent="0.2">
      <c r="A67" s="2" t="s">
        <v>64</v>
      </c>
      <c r="B67" s="10" t="s">
        <v>65</v>
      </c>
      <c r="C67" s="1">
        <f t="shared" ref="C67:H67" si="29">C68</f>
        <v>113300</v>
      </c>
      <c r="D67" s="1">
        <f t="shared" si="29"/>
        <v>113300</v>
      </c>
      <c r="E67" s="1">
        <f t="shared" si="29"/>
        <v>0</v>
      </c>
      <c r="F67" s="1">
        <f t="shared" si="29"/>
        <v>0</v>
      </c>
      <c r="G67" s="1">
        <f t="shared" si="29"/>
        <v>113300</v>
      </c>
      <c r="H67" s="1">
        <f t="shared" si="29"/>
        <v>113300</v>
      </c>
      <c r="I67" s="35"/>
    </row>
    <row r="68" spans="1:9" x14ac:dyDescent="0.2">
      <c r="A68" s="2" t="s">
        <v>36</v>
      </c>
      <c r="B68" s="3" t="s">
        <v>37</v>
      </c>
      <c r="C68" s="1">
        <f>'[1]9.ведомства'!G873</f>
        <v>113300</v>
      </c>
      <c r="D68" s="1">
        <f>'[1]9.ведомства'!H873</f>
        <v>113300</v>
      </c>
      <c r="E68" s="1">
        <f>'[1]9.ведомства'!I873</f>
        <v>0</v>
      </c>
      <c r="F68" s="1">
        <f>'[1]9.ведомства'!J873</f>
        <v>0</v>
      </c>
      <c r="G68" s="1">
        <f>'[1]9.ведомства'!K873</f>
        <v>113300</v>
      </c>
      <c r="H68" s="1">
        <f>'[1]9.ведомства'!L873</f>
        <v>113300</v>
      </c>
      <c r="I68" s="35"/>
    </row>
    <row r="69" spans="1:9" ht="36" x14ac:dyDescent="0.2">
      <c r="A69" s="11" t="s">
        <v>66</v>
      </c>
      <c r="B69" s="3" t="s">
        <v>67</v>
      </c>
      <c r="C69" s="1">
        <f>C70</f>
        <v>1600000</v>
      </c>
      <c r="D69" s="1">
        <f t="shared" ref="D69:H69" si="30">D70</f>
        <v>0</v>
      </c>
      <c r="E69" s="1">
        <f t="shared" si="30"/>
        <v>0</v>
      </c>
      <c r="F69" s="1">
        <f t="shared" si="30"/>
        <v>0</v>
      </c>
      <c r="G69" s="1">
        <f t="shared" si="30"/>
        <v>1600000</v>
      </c>
      <c r="H69" s="1">
        <f t="shared" si="30"/>
        <v>0</v>
      </c>
      <c r="I69" s="35"/>
    </row>
    <row r="70" spans="1:9" x14ac:dyDescent="0.2">
      <c r="A70" s="2" t="s">
        <v>36</v>
      </c>
      <c r="B70" s="3" t="s">
        <v>37</v>
      </c>
      <c r="C70" s="1">
        <f>'[1]9.ведомства'!G832</f>
        <v>1600000</v>
      </c>
      <c r="D70" s="1">
        <f>'[1]9.ведомства'!H832</f>
        <v>0</v>
      </c>
      <c r="E70" s="1">
        <f>'[1]9.ведомства'!I832</f>
        <v>0</v>
      </c>
      <c r="F70" s="1">
        <f>'[1]9.ведомства'!J832</f>
        <v>0</v>
      </c>
      <c r="G70" s="1">
        <f>'[1]9.ведомства'!K832</f>
        <v>1600000</v>
      </c>
      <c r="H70" s="1">
        <f>'[1]9.ведомства'!L832</f>
        <v>0</v>
      </c>
      <c r="I70" s="35"/>
    </row>
    <row r="71" spans="1:9" ht="24" x14ac:dyDescent="0.2">
      <c r="A71" s="4" t="s">
        <v>68</v>
      </c>
      <c r="B71" s="3" t="s">
        <v>69</v>
      </c>
      <c r="C71" s="1">
        <f t="shared" ref="C71:H71" si="31">C72</f>
        <v>18000000</v>
      </c>
      <c r="D71" s="1">
        <f t="shared" si="31"/>
        <v>0</v>
      </c>
      <c r="E71" s="1">
        <f t="shared" si="31"/>
        <v>0</v>
      </c>
      <c r="F71" s="1">
        <f t="shared" si="31"/>
        <v>0</v>
      </c>
      <c r="G71" s="1">
        <f t="shared" si="31"/>
        <v>18000000</v>
      </c>
      <c r="H71" s="1">
        <f t="shared" si="31"/>
        <v>0</v>
      </c>
      <c r="I71" s="35"/>
    </row>
    <row r="72" spans="1:9" x14ac:dyDescent="0.2">
      <c r="A72" s="2" t="s">
        <v>36</v>
      </c>
      <c r="B72" s="3" t="s">
        <v>37</v>
      </c>
      <c r="C72" s="1">
        <f>'[1]9.ведомства'!G830</f>
        <v>18000000</v>
      </c>
      <c r="D72" s="1">
        <f>'[1]9.ведомства'!H830</f>
        <v>0</v>
      </c>
      <c r="E72" s="1">
        <f>'[1]9.ведомства'!I830</f>
        <v>0</v>
      </c>
      <c r="F72" s="1">
        <f>'[1]9.ведомства'!J830</f>
        <v>0</v>
      </c>
      <c r="G72" s="1">
        <f>'[1]9.ведомства'!K830</f>
        <v>18000000</v>
      </c>
      <c r="H72" s="1">
        <f>'[1]9.ведомства'!L830</f>
        <v>0</v>
      </c>
      <c r="I72" s="35"/>
    </row>
    <row r="73" spans="1:9" ht="48" x14ac:dyDescent="0.2">
      <c r="A73" s="4" t="s">
        <v>70</v>
      </c>
      <c r="B73" s="3" t="s">
        <v>71</v>
      </c>
      <c r="C73" s="1">
        <f t="shared" ref="C73:H73" si="32">C74</f>
        <v>363768</v>
      </c>
      <c r="D73" s="1">
        <f t="shared" si="32"/>
        <v>363768</v>
      </c>
      <c r="E73" s="1">
        <f t="shared" si="32"/>
        <v>0</v>
      </c>
      <c r="F73" s="1">
        <f t="shared" si="32"/>
        <v>0</v>
      </c>
      <c r="G73" s="1">
        <f t="shared" si="32"/>
        <v>363768</v>
      </c>
      <c r="H73" s="1">
        <f t="shared" si="32"/>
        <v>363768</v>
      </c>
      <c r="I73" s="35"/>
    </row>
    <row r="74" spans="1:9" x14ac:dyDescent="0.2">
      <c r="A74" s="2" t="s">
        <v>49</v>
      </c>
      <c r="B74" s="5" t="s">
        <v>50</v>
      </c>
      <c r="C74" s="1">
        <f>'[1]9.ведомства'!G315</f>
        <v>363768</v>
      </c>
      <c r="D74" s="1">
        <f>'[1]9.ведомства'!H315</f>
        <v>363768</v>
      </c>
      <c r="E74" s="1">
        <f>'[1]9.ведомства'!I315</f>
        <v>0</v>
      </c>
      <c r="F74" s="1">
        <f>'[1]9.ведомства'!J315</f>
        <v>0</v>
      </c>
      <c r="G74" s="1">
        <f>'[1]9.ведомства'!K315</f>
        <v>363768</v>
      </c>
      <c r="H74" s="1">
        <f>'[1]9.ведомства'!L315</f>
        <v>363768</v>
      </c>
      <c r="I74" s="35"/>
    </row>
    <row r="75" spans="1:9" ht="24" x14ac:dyDescent="0.2">
      <c r="A75" s="4" t="s">
        <v>72</v>
      </c>
      <c r="B75" s="20" t="s">
        <v>73</v>
      </c>
      <c r="C75" s="1">
        <f t="shared" ref="C75:H75" si="33">C76</f>
        <v>300000</v>
      </c>
      <c r="D75" s="1">
        <f t="shared" si="33"/>
        <v>0</v>
      </c>
      <c r="E75" s="1">
        <f t="shared" si="33"/>
        <v>0</v>
      </c>
      <c r="F75" s="1">
        <f t="shared" si="33"/>
        <v>0</v>
      </c>
      <c r="G75" s="1">
        <f t="shared" si="33"/>
        <v>300000</v>
      </c>
      <c r="H75" s="1">
        <f t="shared" si="33"/>
        <v>0</v>
      </c>
      <c r="I75" s="35"/>
    </row>
    <row r="76" spans="1:9" x14ac:dyDescent="0.2">
      <c r="A76" s="2" t="s">
        <v>36</v>
      </c>
      <c r="B76" s="3" t="s">
        <v>37</v>
      </c>
      <c r="C76" s="1">
        <f>'[1]9.ведомства'!G836</f>
        <v>300000</v>
      </c>
      <c r="D76" s="1">
        <f>'[1]9.ведомства'!H836</f>
        <v>0</v>
      </c>
      <c r="E76" s="1">
        <f>'[1]9.ведомства'!I836</f>
        <v>0</v>
      </c>
      <c r="F76" s="1">
        <f>'[1]9.ведомства'!J836</f>
        <v>0</v>
      </c>
      <c r="G76" s="1">
        <f>'[1]9.ведомства'!K836</f>
        <v>300000</v>
      </c>
      <c r="H76" s="1">
        <f>'[1]9.ведомства'!L836</f>
        <v>0</v>
      </c>
      <c r="I76" s="35"/>
    </row>
    <row r="77" spans="1:9" x14ac:dyDescent="0.2">
      <c r="A77" s="40" t="s">
        <v>74</v>
      </c>
      <c r="B77" s="40"/>
      <c r="C77" s="1">
        <f>C80+C78</f>
        <v>1200000</v>
      </c>
      <c r="D77" s="1">
        <f t="shared" ref="D77:H77" si="34">D80+D78</f>
        <v>0</v>
      </c>
      <c r="E77" s="1">
        <f t="shared" si="34"/>
        <v>0</v>
      </c>
      <c r="F77" s="1">
        <f t="shared" si="34"/>
        <v>0</v>
      </c>
      <c r="G77" s="1">
        <f t="shared" si="34"/>
        <v>1200000</v>
      </c>
      <c r="H77" s="1">
        <f t="shared" si="34"/>
        <v>0</v>
      </c>
      <c r="I77" s="35"/>
    </row>
    <row r="78" spans="1:9" x14ac:dyDescent="0.2">
      <c r="A78" s="11" t="s">
        <v>75</v>
      </c>
      <c r="B78" s="10" t="s">
        <v>76</v>
      </c>
      <c r="C78" s="1">
        <f>C79</f>
        <v>200000</v>
      </c>
      <c r="D78" s="1">
        <f t="shared" ref="D78:H78" si="35">D79</f>
        <v>0</v>
      </c>
      <c r="E78" s="1">
        <f t="shared" si="35"/>
        <v>0</v>
      </c>
      <c r="F78" s="1">
        <f t="shared" si="35"/>
        <v>0</v>
      </c>
      <c r="G78" s="1">
        <f t="shared" si="35"/>
        <v>200000</v>
      </c>
      <c r="H78" s="1">
        <f t="shared" si="35"/>
        <v>0</v>
      </c>
      <c r="I78" s="35"/>
    </row>
    <row r="79" spans="1:9" x14ac:dyDescent="0.2">
      <c r="A79" s="2" t="s">
        <v>36</v>
      </c>
      <c r="B79" s="3" t="s">
        <v>37</v>
      </c>
      <c r="C79" s="1">
        <f>'[1]9.ведомства'!G1005</f>
        <v>200000</v>
      </c>
      <c r="D79" s="1">
        <f>'[1]9.ведомства'!H1005</f>
        <v>0</v>
      </c>
      <c r="E79" s="1">
        <f>'[1]9.ведомства'!I1005</f>
        <v>0</v>
      </c>
      <c r="F79" s="1">
        <f>'[1]9.ведомства'!J1005</f>
        <v>0</v>
      </c>
      <c r="G79" s="1">
        <f>'[1]9.ведомства'!K1005</f>
        <v>200000</v>
      </c>
      <c r="H79" s="1">
        <f>'[1]9.ведомства'!L1005</f>
        <v>0</v>
      </c>
      <c r="I79" s="35"/>
    </row>
    <row r="80" spans="1:9" x14ac:dyDescent="0.2">
      <c r="A80" s="4" t="s">
        <v>77</v>
      </c>
      <c r="B80" s="19" t="s">
        <v>78</v>
      </c>
      <c r="C80" s="1">
        <f t="shared" ref="C80:H80" si="36">C81</f>
        <v>1000000</v>
      </c>
      <c r="D80" s="1">
        <f t="shared" si="36"/>
        <v>0</v>
      </c>
      <c r="E80" s="1">
        <f t="shared" si="36"/>
        <v>0</v>
      </c>
      <c r="F80" s="1">
        <f t="shared" si="36"/>
        <v>0</v>
      </c>
      <c r="G80" s="1">
        <f t="shared" si="36"/>
        <v>1000000</v>
      </c>
      <c r="H80" s="1">
        <f t="shared" si="36"/>
        <v>0</v>
      </c>
      <c r="I80" s="35"/>
    </row>
    <row r="81" spans="1:9" x14ac:dyDescent="0.2">
      <c r="A81" s="2" t="s">
        <v>36</v>
      </c>
      <c r="B81" s="3" t="s">
        <v>37</v>
      </c>
      <c r="C81" s="1">
        <f>'[1]9.ведомства'!G1008</f>
        <v>1000000</v>
      </c>
      <c r="D81" s="1">
        <f>'[1]9.ведомства'!H1008</f>
        <v>0</v>
      </c>
      <c r="E81" s="1">
        <f>'[1]9.ведомства'!I1008</f>
        <v>0</v>
      </c>
      <c r="F81" s="1">
        <f>'[1]9.ведомства'!J1008</f>
        <v>0</v>
      </c>
      <c r="G81" s="1">
        <f>'[1]9.ведомства'!K1008</f>
        <v>1000000</v>
      </c>
      <c r="H81" s="1">
        <f>'[1]9.ведомства'!L1008</f>
        <v>0</v>
      </c>
      <c r="I81" s="35"/>
    </row>
    <row r="82" spans="1:9" s="36" customFormat="1" x14ac:dyDescent="0.2">
      <c r="A82" s="58" t="s">
        <v>79</v>
      </c>
      <c r="B82" s="58"/>
      <c r="C82" s="32">
        <f t="shared" ref="C82:H82" si="37">C83+C92+C95</f>
        <v>1523800</v>
      </c>
      <c r="D82" s="32">
        <f t="shared" si="37"/>
        <v>0</v>
      </c>
      <c r="E82" s="32">
        <f t="shared" si="37"/>
        <v>0</v>
      </c>
      <c r="F82" s="32">
        <f t="shared" si="37"/>
        <v>0</v>
      </c>
      <c r="G82" s="32">
        <f t="shared" si="37"/>
        <v>1523800</v>
      </c>
      <c r="H82" s="32">
        <f t="shared" si="37"/>
        <v>0</v>
      </c>
    </row>
    <row r="83" spans="1:9" s="36" customFormat="1" ht="26.25" customHeight="1" x14ac:dyDescent="0.2">
      <c r="A83" s="40" t="s">
        <v>80</v>
      </c>
      <c r="B83" s="40"/>
      <c r="C83" s="1">
        <f t="shared" ref="C83:H83" si="38">C84+C86+C90+C88</f>
        <v>308000</v>
      </c>
      <c r="D83" s="1">
        <f t="shared" si="38"/>
        <v>0</v>
      </c>
      <c r="E83" s="1">
        <f t="shared" si="38"/>
        <v>0</v>
      </c>
      <c r="F83" s="1">
        <f t="shared" si="38"/>
        <v>0</v>
      </c>
      <c r="G83" s="1">
        <f t="shared" si="38"/>
        <v>308000</v>
      </c>
      <c r="H83" s="1">
        <f t="shared" si="38"/>
        <v>0</v>
      </c>
    </row>
    <row r="84" spans="1:9" x14ac:dyDescent="0.2">
      <c r="A84" s="2" t="s">
        <v>81</v>
      </c>
      <c r="B84" s="3" t="s">
        <v>26</v>
      </c>
      <c r="C84" s="1">
        <f t="shared" ref="C84:H84" si="39">C85</f>
        <v>60000</v>
      </c>
      <c r="D84" s="1">
        <f t="shared" si="39"/>
        <v>0</v>
      </c>
      <c r="E84" s="1">
        <f t="shared" si="39"/>
        <v>0</v>
      </c>
      <c r="F84" s="1">
        <f t="shared" si="39"/>
        <v>0</v>
      </c>
      <c r="G84" s="1">
        <f t="shared" si="39"/>
        <v>60000</v>
      </c>
      <c r="H84" s="1">
        <f t="shared" si="39"/>
        <v>0</v>
      </c>
    </row>
    <row r="85" spans="1:9" x14ac:dyDescent="0.2">
      <c r="A85" s="2" t="s">
        <v>45</v>
      </c>
      <c r="B85" s="5" t="s">
        <v>46</v>
      </c>
      <c r="C85" s="1">
        <f>'[1]9.ведомства'!G153</f>
        <v>60000</v>
      </c>
      <c r="D85" s="1">
        <f>'[1]9.ведомства'!H153</f>
        <v>0</v>
      </c>
      <c r="E85" s="1">
        <f>'[1]9.ведомства'!I153</f>
        <v>0</v>
      </c>
      <c r="F85" s="1">
        <f>'[1]9.ведомства'!J153</f>
        <v>0</v>
      </c>
      <c r="G85" s="1">
        <f>'[1]9.ведомства'!K153</f>
        <v>60000</v>
      </c>
      <c r="H85" s="1">
        <f>'[1]9.ведомства'!L153</f>
        <v>0</v>
      </c>
    </row>
    <row r="86" spans="1:9" ht="24" hidden="1" x14ac:dyDescent="0.2">
      <c r="A86" s="2" t="s">
        <v>82</v>
      </c>
      <c r="B86" s="10" t="s">
        <v>83</v>
      </c>
      <c r="C86" s="1">
        <f t="shared" ref="C86:H86" si="40">C87</f>
        <v>0</v>
      </c>
      <c r="D86" s="1">
        <f t="shared" si="40"/>
        <v>0</v>
      </c>
      <c r="E86" s="1">
        <f t="shared" si="40"/>
        <v>0</v>
      </c>
      <c r="F86" s="1">
        <f t="shared" si="40"/>
        <v>0</v>
      </c>
      <c r="G86" s="1">
        <f t="shared" si="40"/>
        <v>0</v>
      </c>
      <c r="H86" s="1">
        <f t="shared" si="40"/>
        <v>0</v>
      </c>
    </row>
    <row r="87" spans="1:9" hidden="1" x14ac:dyDescent="0.2">
      <c r="A87" s="2" t="s">
        <v>45</v>
      </c>
      <c r="B87" s="5" t="s">
        <v>46</v>
      </c>
      <c r="C87" s="1">
        <f>'[1]9.ведомства'!G158</f>
        <v>0</v>
      </c>
      <c r="D87" s="1">
        <f>'[1]9.ведомства'!H158</f>
        <v>0</v>
      </c>
      <c r="E87" s="1">
        <f>'[1]9.ведомства'!I158</f>
        <v>0</v>
      </c>
      <c r="F87" s="1">
        <f>'[1]9.ведомства'!J158</f>
        <v>0</v>
      </c>
      <c r="G87" s="1">
        <f>'[1]9.ведомства'!K158</f>
        <v>0</v>
      </c>
      <c r="H87" s="1">
        <f>'[1]9.ведомства'!L158</f>
        <v>0</v>
      </c>
    </row>
    <row r="88" spans="1:9" hidden="1" x14ac:dyDescent="0.2">
      <c r="A88" s="4" t="s">
        <v>84</v>
      </c>
      <c r="B88" s="10" t="s">
        <v>85</v>
      </c>
      <c r="C88" s="1">
        <f t="shared" ref="C88:H88" si="41">C89</f>
        <v>0</v>
      </c>
      <c r="D88" s="1">
        <f t="shared" si="41"/>
        <v>0</v>
      </c>
      <c r="E88" s="1">
        <f t="shared" si="41"/>
        <v>0</v>
      </c>
      <c r="F88" s="1">
        <f t="shared" si="41"/>
        <v>0</v>
      </c>
      <c r="G88" s="1">
        <f t="shared" si="41"/>
        <v>0</v>
      </c>
      <c r="H88" s="1">
        <f t="shared" si="41"/>
        <v>0</v>
      </c>
    </row>
    <row r="89" spans="1:9" hidden="1" x14ac:dyDescent="0.2">
      <c r="A89" s="2" t="s">
        <v>45</v>
      </c>
      <c r="B89" s="5" t="s">
        <v>46</v>
      </c>
      <c r="C89" s="1">
        <f>'[1]9.ведомства'!G159</f>
        <v>0</v>
      </c>
      <c r="D89" s="1">
        <f>'[1]9.ведомства'!H159</f>
        <v>0</v>
      </c>
      <c r="E89" s="1">
        <f>'[1]9.ведомства'!I159</f>
        <v>0</v>
      </c>
      <c r="F89" s="1">
        <f>'[1]9.ведомства'!J159</f>
        <v>0</v>
      </c>
      <c r="G89" s="1">
        <f>'[1]9.ведомства'!K159</f>
        <v>0</v>
      </c>
      <c r="H89" s="1">
        <f>'[1]9.ведомства'!L159</f>
        <v>0</v>
      </c>
    </row>
    <row r="90" spans="1:9" x14ac:dyDescent="0.2">
      <c r="A90" s="2" t="s">
        <v>86</v>
      </c>
      <c r="B90" s="3" t="s">
        <v>26</v>
      </c>
      <c r="C90" s="1">
        <f t="shared" ref="C90:H90" si="42">C91</f>
        <v>248000</v>
      </c>
      <c r="D90" s="1">
        <f t="shared" si="42"/>
        <v>0</v>
      </c>
      <c r="E90" s="1">
        <f t="shared" si="42"/>
        <v>0</v>
      </c>
      <c r="F90" s="1">
        <f t="shared" si="42"/>
        <v>0</v>
      </c>
      <c r="G90" s="1">
        <f t="shared" si="42"/>
        <v>248000</v>
      </c>
      <c r="H90" s="1">
        <f t="shared" si="42"/>
        <v>0</v>
      </c>
    </row>
    <row r="91" spans="1:9" x14ac:dyDescent="0.2">
      <c r="A91" s="2" t="s">
        <v>45</v>
      </c>
      <c r="B91" s="5" t="s">
        <v>46</v>
      </c>
      <c r="C91" s="1">
        <f>'[1]9.ведомства'!G161</f>
        <v>248000</v>
      </c>
      <c r="D91" s="1">
        <f>'[1]9.ведомства'!H161</f>
        <v>0</v>
      </c>
      <c r="E91" s="1">
        <f>'[1]9.ведомства'!I161</f>
        <v>0</v>
      </c>
      <c r="F91" s="1">
        <f>'[1]9.ведомства'!J161</f>
        <v>0</v>
      </c>
      <c r="G91" s="1">
        <f>'[1]9.ведомства'!K161</f>
        <v>248000</v>
      </c>
      <c r="H91" s="1">
        <f>'[1]9.ведомства'!L161</f>
        <v>0</v>
      </c>
    </row>
    <row r="92" spans="1:9" x14ac:dyDescent="0.2">
      <c r="A92" s="40" t="s">
        <v>87</v>
      </c>
      <c r="B92" s="40"/>
      <c r="C92" s="1">
        <f t="shared" ref="C92:H93" si="43">C93</f>
        <v>100000</v>
      </c>
      <c r="D92" s="1">
        <f t="shared" si="43"/>
        <v>0</v>
      </c>
      <c r="E92" s="1">
        <f t="shared" si="43"/>
        <v>0</v>
      </c>
      <c r="F92" s="1">
        <f t="shared" si="43"/>
        <v>0</v>
      </c>
      <c r="G92" s="1">
        <f t="shared" si="43"/>
        <v>100000</v>
      </c>
      <c r="H92" s="1">
        <f t="shared" si="43"/>
        <v>0</v>
      </c>
    </row>
    <row r="93" spans="1:9" x14ac:dyDescent="0.2">
      <c r="A93" s="4" t="s">
        <v>88</v>
      </c>
      <c r="B93" s="3" t="s">
        <v>26</v>
      </c>
      <c r="C93" s="1">
        <f t="shared" si="43"/>
        <v>100000</v>
      </c>
      <c r="D93" s="1">
        <f t="shared" si="43"/>
        <v>0</v>
      </c>
      <c r="E93" s="1">
        <f t="shared" si="43"/>
        <v>0</v>
      </c>
      <c r="F93" s="1">
        <f t="shared" si="43"/>
        <v>0</v>
      </c>
      <c r="G93" s="1">
        <f t="shared" si="43"/>
        <v>100000</v>
      </c>
      <c r="H93" s="1">
        <f t="shared" si="43"/>
        <v>0</v>
      </c>
    </row>
    <row r="94" spans="1:9" x14ac:dyDescent="0.2">
      <c r="A94" s="2" t="s">
        <v>45</v>
      </c>
      <c r="B94" s="5" t="s">
        <v>46</v>
      </c>
      <c r="C94" s="1">
        <f>'[1]9.ведомства'!G166</f>
        <v>100000</v>
      </c>
      <c r="D94" s="1">
        <f>'[1]9.ведомства'!H166</f>
        <v>0</v>
      </c>
      <c r="E94" s="1">
        <f>'[1]9.ведомства'!I166</f>
        <v>0</v>
      </c>
      <c r="F94" s="1">
        <f>'[1]9.ведомства'!J166</f>
        <v>0</v>
      </c>
      <c r="G94" s="1">
        <f>'[1]9.ведомства'!K166</f>
        <v>100000</v>
      </c>
      <c r="H94" s="1">
        <f>'[1]9.ведомства'!L166</f>
        <v>0</v>
      </c>
    </row>
    <row r="95" spans="1:9" x14ac:dyDescent="0.2">
      <c r="A95" s="41" t="s">
        <v>89</v>
      </c>
      <c r="B95" s="42"/>
      <c r="C95" s="1">
        <f>C96+C100+C102+C98</f>
        <v>1115800</v>
      </c>
      <c r="D95" s="1">
        <f t="shared" ref="D95:H95" si="44">D96+D100+D102+D98</f>
        <v>0</v>
      </c>
      <c r="E95" s="1">
        <f t="shared" si="44"/>
        <v>0</v>
      </c>
      <c r="F95" s="1">
        <f t="shared" si="44"/>
        <v>0</v>
      </c>
      <c r="G95" s="1">
        <f t="shared" si="44"/>
        <v>1115800</v>
      </c>
      <c r="H95" s="1">
        <f t="shared" si="44"/>
        <v>0</v>
      </c>
    </row>
    <row r="96" spans="1:9" hidden="1" x14ac:dyDescent="0.2">
      <c r="A96" s="2" t="s">
        <v>90</v>
      </c>
      <c r="B96" s="3" t="s">
        <v>91</v>
      </c>
      <c r="C96" s="1">
        <f t="shared" ref="C96:H96" si="45">C97</f>
        <v>0</v>
      </c>
      <c r="D96" s="1">
        <f t="shared" si="45"/>
        <v>0</v>
      </c>
      <c r="E96" s="1">
        <f t="shared" si="45"/>
        <v>0</v>
      </c>
      <c r="F96" s="1">
        <f t="shared" si="45"/>
        <v>0</v>
      </c>
      <c r="G96" s="1">
        <f t="shared" si="45"/>
        <v>0</v>
      </c>
      <c r="H96" s="1">
        <f t="shared" si="45"/>
        <v>0</v>
      </c>
    </row>
    <row r="97" spans="1:8" hidden="1" x14ac:dyDescent="0.2">
      <c r="A97" s="2" t="s">
        <v>49</v>
      </c>
      <c r="B97" s="5" t="s">
        <v>50</v>
      </c>
      <c r="C97" s="1">
        <f>'[1]9.ведомства'!G385</f>
        <v>0</v>
      </c>
      <c r="D97" s="1">
        <f>'[1]9.ведомства'!H385</f>
        <v>0</v>
      </c>
      <c r="E97" s="1">
        <f>'[1]9.ведомства'!I385</f>
        <v>0</v>
      </c>
      <c r="F97" s="1">
        <f>'[1]9.ведомства'!J385</f>
        <v>0</v>
      </c>
      <c r="G97" s="1">
        <f>'[1]9.ведомства'!K385</f>
        <v>0</v>
      </c>
      <c r="H97" s="1">
        <f>'[1]9.ведомства'!L385</f>
        <v>0</v>
      </c>
    </row>
    <row r="98" spans="1:8" ht="24" x14ac:dyDescent="0.2">
      <c r="A98" s="11" t="s">
        <v>92</v>
      </c>
      <c r="B98" s="3" t="s">
        <v>93</v>
      </c>
      <c r="C98" s="1">
        <f>C99</f>
        <v>263700</v>
      </c>
      <c r="D98" s="1">
        <f t="shared" ref="D98:H98" si="46">D99</f>
        <v>0</v>
      </c>
      <c r="E98" s="1">
        <f t="shared" si="46"/>
        <v>0</v>
      </c>
      <c r="F98" s="1">
        <f t="shared" si="46"/>
        <v>0</v>
      </c>
      <c r="G98" s="1">
        <f t="shared" si="46"/>
        <v>263700</v>
      </c>
      <c r="H98" s="1">
        <f t="shared" si="46"/>
        <v>0</v>
      </c>
    </row>
    <row r="99" spans="1:8" ht="24" x14ac:dyDescent="0.2">
      <c r="A99" s="2" t="s">
        <v>15</v>
      </c>
      <c r="B99" s="3" t="s">
        <v>16</v>
      </c>
      <c r="C99" s="1">
        <f>'[1]9.ведомства'!G728</f>
        <v>263700</v>
      </c>
      <c r="D99" s="1">
        <f>'[1]9.ведомства'!H728</f>
        <v>0</v>
      </c>
      <c r="E99" s="1">
        <f>'[1]9.ведомства'!I728</f>
        <v>0</v>
      </c>
      <c r="F99" s="1">
        <f>'[1]9.ведомства'!J728</f>
        <v>0</v>
      </c>
      <c r="G99" s="1">
        <f>'[1]9.ведомства'!K728</f>
        <v>263700</v>
      </c>
      <c r="H99" s="1">
        <f>'[1]9.ведомства'!L728</f>
        <v>0</v>
      </c>
    </row>
    <row r="100" spans="1:8" x14ac:dyDescent="0.2">
      <c r="A100" s="2" t="s">
        <v>94</v>
      </c>
      <c r="B100" s="3" t="s">
        <v>95</v>
      </c>
      <c r="C100" s="1">
        <f t="shared" ref="C100:H100" si="47">C101</f>
        <v>274400</v>
      </c>
      <c r="D100" s="1">
        <f t="shared" si="47"/>
        <v>0</v>
      </c>
      <c r="E100" s="1">
        <f t="shared" si="47"/>
        <v>0</v>
      </c>
      <c r="F100" s="1">
        <f t="shared" si="47"/>
        <v>0</v>
      </c>
      <c r="G100" s="1">
        <f t="shared" si="47"/>
        <v>274400</v>
      </c>
      <c r="H100" s="1">
        <f t="shared" si="47"/>
        <v>0</v>
      </c>
    </row>
    <row r="101" spans="1:8" ht="24" x14ac:dyDescent="0.2">
      <c r="A101" s="2" t="s">
        <v>15</v>
      </c>
      <c r="B101" s="3" t="s">
        <v>16</v>
      </c>
      <c r="C101" s="1">
        <f>'[1]9.ведомства'!G604</f>
        <v>274400</v>
      </c>
      <c r="D101" s="1">
        <f>'[1]9.ведомства'!H604</f>
        <v>0</v>
      </c>
      <c r="E101" s="1">
        <f>'[1]9.ведомства'!I604</f>
        <v>0</v>
      </c>
      <c r="F101" s="1">
        <f>'[1]9.ведомства'!J604</f>
        <v>0</v>
      </c>
      <c r="G101" s="1">
        <f>'[1]9.ведомства'!K604</f>
        <v>274400</v>
      </c>
      <c r="H101" s="1">
        <f>'[1]9.ведомства'!L604</f>
        <v>0</v>
      </c>
    </row>
    <row r="102" spans="1:8" x14ac:dyDescent="0.2">
      <c r="A102" s="2" t="s">
        <v>96</v>
      </c>
      <c r="B102" s="3" t="s">
        <v>97</v>
      </c>
      <c r="C102" s="1">
        <f t="shared" ref="C102:H102" si="48">C103</f>
        <v>577700</v>
      </c>
      <c r="D102" s="1">
        <f t="shared" si="48"/>
        <v>0</v>
      </c>
      <c r="E102" s="1">
        <f t="shared" si="48"/>
        <v>0</v>
      </c>
      <c r="F102" s="1">
        <f t="shared" si="48"/>
        <v>0</v>
      </c>
      <c r="G102" s="1">
        <f t="shared" si="48"/>
        <v>577700</v>
      </c>
      <c r="H102" s="1">
        <f t="shared" si="48"/>
        <v>0</v>
      </c>
    </row>
    <row r="103" spans="1:8" ht="24" x14ac:dyDescent="0.2">
      <c r="A103" s="2" t="s">
        <v>15</v>
      </c>
      <c r="B103" s="3" t="s">
        <v>16</v>
      </c>
      <c r="C103" s="1">
        <f>'[1]9.ведомства'!G606</f>
        <v>577700</v>
      </c>
      <c r="D103" s="1">
        <f>'[1]9.ведомства'!H606</f>
        <v>0</v>
      </c>
      <c r="E103" s="1">
        <f>'[1]9.ведомства'!I606</f>
        <v>0</v>
      </c>
      <c r="F103" s="1">
        <f>'[1]9.ведомства'!J606</f>
        <v>0</v>
      </c>
      <c r="G103" s="1">
        <f>'[1]9.ведомства'!K606</f>
        <v>577700</v>
      </c>
      <c r="H103" s="1">
        <f>'[1]9.ведомства'!L606</f>
        <v>0</v>
      </c>
    </row>
    <row r="104" spans="1:8" s="36" customFormat="1" ht="19.5" customHeight="1" x14ac:dyDescent="0.2">
      <c r="A104" s="58" t="s">
        <v>98</v>
      </c>
      <c r="B104" s="58"/>
      <c r="C104" s="32">
        <f t="shared" ref="C104:H104" si="49">C105+C137+C164</f>
        <v>103811142.94</v>
      </c>
      <c r="D104" s="32">
        <f t="shared" si="49"/>
        <v>3979.87</v>
      </c>
      <c r="E104" s="32">
        <f t="shared" si="49"/>
        <v>0</v>
      </c>
      <c r="F104" s="32">
        <f t="shared" si="49"/>
        <v>0</v>
      </c>
      <c r="G104" s="32">
        <f t="shared" si="49"/>
        <v>103811142.94</v>
      </c>
      <c r="H104" s="32">
        <f t="shared" si="49"/>
        <v>3979.87</v>
      </c>
    </row>
    <row r="105" spans="1:8" x14ac:dyDescent="0.2">
      <c r="A105" s="40" t="s">
        <v>99</v>
      </c>
      <c r="B105" s="40"/>
      <c r="C105" s="1">
        <f>C106+C108+C110+C114+C116+C118+C121+C112+C123+C125+C127+C129+C131+C133+C135</f>
        <v>93132169.399999991</v>
      </c>
      <c r="D105" s="1">
        <f t="shared" ref="D105:H105" si="50">D106+D108+D110+D114+D116+D118+D121+D112+D123+D125+D127+D129+D131+D133+D135</f>
        <v>0</v>
      </c>
      <c r="E105" s="1">
        <f t="shared" si="50"/>
        <v>0</v>
      </c>
      <c r="F105" s="1">
        <f t="shared" si="50"/>
        <v>0</v>
      </c>
      <c r="G105" s="1">
        <f t="shared" si="50"/>
        <v>93132169.399999991</v>
      </c>
      <c r="H105" s="1">
        <f t="shared" si="50"/>
        <v>0</v>
      </c>
    </row>
    <row r="106" spans="1:8" x14ac:dyDescent="0.2">
      <c r="A106" s="4" t="s">
        <v>100</v>
      </c>
      <c r="B106" s="10" t="s">
        <v>101</v>
      </c>
      <c r="C106" s="1">
        <f t="shared" ref="C106:H106" si="51">C107</f>
        <v>9532008.7799999993</v>
      </c>
      <c r="D106" s="1">
        <f t="shared" si="51"/>
        <v>0</v>
      </c>
      <c r="E106" s="1">
        <f t="shared" si="51"/>
        <v>0</v>
      </c>
      <c r="F106" s="1">
        <f t="shared" si="51"/>
        <v>0</v>
      </c>
      <c r="G106" s="1">
        <f t="shared" si="51"/>
        <v>9532008.7799999993</v>
      </c>
      <c r="H106" s="1">
        <f t="shared" si="51"/>
        <v>0</v>
      </c>
    </row>
    <row r="107" spans="1:8" x14ac:dyDescent="0.2">
      <c r="A107" s="2" t="s">
        <v>102</v>
      </c>
      <c r="B107" s="3" t="s">
        <v>103</v>
      </c>
      <c r="C107" s="1">
        <f>'[1]9.ведомства'!G1144</f>
        <v>9532008.7799999993</v>
      </c>
      <c r="D107" s="1">
        <f>'[1]9.ведомства'!H1144</f>
        <v>0</v>
      </c>
      <c r="E107" s="1">
        <f>'[1]9.ведомства'!I1144</f>
        <v>0</v>
      </c>
      <c r="F107" s="1">
        <f>'[1]9.ведомства'!J1144</f>
        <v>0</v>
      </c>
      <c r="G107" s="1">
        <f>'[1]9.ведомства'!K1144</f>
        <v>9532008.7799999993</v>
      </c>
      <c r="H107" s="1">
        <f>'[1]9.ведомства'!L1144</f>
        <v>0</v>
      </c>
    </row>
    <row r="108" spans="1:8" s="37" customFormat="1" x14ac:dyDescent="0.25">
      <c r="A108" s="4" t="s">
        <v>104</v>
      </c>
      <c r="B108" s="3" t="s">
        <v>105</v>
      </c>
      <c r="C108" s="1">
        <f t="shared" ref="C108:H108" si="52">C109</f>
        <v>200000</v>
      </c>
      <c r="D108" s="1">
        <f t="shared" si="52"/>
        <v>0</v>
      </c>
      <c r="E108" s="1">
        <f t="shared" si="52"/>
        <v>0</v>
      </c>
      <c r="F108" s="1">
        <f t="shared" si="52"/>
        <v>0</v>
      </c>
      <c r="G108" s="1">
        <f t="shared" si="52"/>
        <v>200000</v>
      </c>
      <c r="H108" s="1">
        <f t="shared" si="52"/>
        <v>0</v>
      </c>
    </row>
    <row r="109" spans="1:8" x14ac:dyDescent="0.2">
      <c r="A109" s="2" t="s">
        <v>102</v>
      </c>
      <c r="B109" s="3" t="s">
        <v>103</v>
      </c>
      <c r="C109" s="1">
        <f>'[1]9.ведомства'!G1158</f>
        <v>200000</v>
      </c>
      <c r="D109" s="1">
        <f>'[1]9.ведомства'!H1158</f>
        <v>0</v>
      </c>
      <c r="E109" s="1">
        <f>'[1]9.ведомства'!I1158</f>
        <v>0</v>
      </c>
      <c r="F109" s="1">
        <f>'[1]9.ведомства'!J1158</f>
        <v>0</v>
      </c>
      <c r="G109" s="1">
        <f>'[1]9.ведомства'!K1158</f>
        <v>200000</v>
      </c>
      <c r="H109" s="1">
        <f>'[1]9.ведомства'!L1158</f>
        <v>0</v>
      </c>
    </row>
    <row r="110" spans="1:8" ht="24" x14ac:dyDescent="0.2">
      <c r="A110" s="4" t="s">
        <v>106</v>
      </c>
      <c r="B110" s="3" t="s">
        <v>107</v>
      </c>
      <c r="C110" s="1">
        <f t="shared" ref="C110:H110" si="53">C111</f>
        <v>600000</v>
      </c>
      <c r="D110" s="1">
        <f t="shared" si="53"/>
        <v>0</v>
      </c>
      <c r="E110" s="1">
        <f t="shared" si="53"/>
        <v>0</v>
      </c>
      <c r="F110" s="1">
        <f t="shared" si="53"/>
        <v>0</v>
      </c>
      <c r="G110" s="1">
        <f t="shared" si="53"/>
        <v>600000</v>
      </c>
      <c r="H110" s="1">
        <f t="shared" si="53"/>
        <v>0</v>
      </c>
    </row>
    <row r="111" spans="1:8" x14ac:dyDescent="0.2">
      <c r="A111" s="2" t="s">
        <v>102</v>
      </c>
      <c r="B111" s="3" t="s">
        <v>103</v>
      </c>
      <c r="C111" s="1">
        <f>'[1]9.ведомства'!G1161</f>
        <v>600000</v>
      </c>
      <c r="D111" s="1">
        <f>'[1]9.ведомства'!H1161</f>
        <v>0</v>
      </c>
      <c r="E111" s="1">
        <f>'[1]9.ведомства'!I1161</f>
        <v>0</v>
      </c>
      <c r="F111" s="1">
        <f>'[1]9.ведомства'!J1161</f>
        <v>0</v>
      </c>
      <c r="G111" s="1">
        <f>'[1]9.ведомства'!K1161</f>
        <v>600000</v>
      </c>
      <c r="H111" s="1">
        <f>'[1]9.ведомства'!L1161</f>
        <v>0</v>
      </c>
    </row>
    <row r="112" spans="1:8" ht="24" hidden="1" x14ac:dyDescent="0.2">
      <c r="A112" s="4" t="s">
        <v>108</v>
      </c>
      <c r="B112" s="10" t="s">
        <v>109</v>
      </c>
      <c r="C112" s="1">
        <f t="shared" ref="C112:H112" si="54">C113</f>
        <v>0</v>
      </c>
      <c r="D112" s="1">
        <f t="shared" si="54"/>
        <v>0</v>
      </c>
      <c r="E112" s="1">
        <f t="shared" si="54"/>
        <v>0</v>
      </c>
      <c r="F112" s="1">
        <f t="shared" si="54"/>
        <v>0</v>
      </c>
      <c r="G112" s="1">
        <f t="shared" si="54"/>
        <v>0</v>
      </c>
      <c r="H112" s="1">
        <f t="shared" si="54"/>
        <v>0</v>
      </c>
    </row>
    <row r="113" spans="1:8" hidden="1" x14ac:dyDescent="0.2">
      <c r="A113" s="2" t="s">
        <v>102</v>
      </c>
      <c r="B113" s="3" t="s">
        <v>103</v>
      </c>
      <c r="C113" s="1">
        <f>'[1]9.ведомства'!G1165</f>
        <v>0</v>
      </c>
      <c r="D113" s="1">
        <f>'[1]9.ведомства'!H1165</f>
        <v>0</v>
      </c>
      <c r="E113" s="1">
        <f>'[1]9.ведомства'!I1165</f>
        <v>0</v>
      </c>
      <c r="F113" s="1">
        <f>'[1]9.ведомства'!J1165</f>
        <v>0</v>
      </c>
      <c r="G113" s="1">
        <f>'[1]9.ведомства'!K1165</f>
        <v>0</v>
      </c>
      <c r="H113" s="1">
        <f>'[1]9.ведомства'!L1165</f>
        <v>0</v>
      </c>
    </row>
    <row r="114" spans="1:8" ht="24" x14ac:dyDescent="0.2">
      <c r="A114" s="4" t="s">
        <v>110</v>
      </c>
      <c r="B114" s="3" t="s">
        <v>111</v>
      </c>
      <c r="C114" s="1">
        <f t="shared" ref="C114:H114" si="55">C115</f>
        <v>4806152.1900000004</v>
      </c>
      <c r="D114" s="1">
        <f t="shared" si="55"/>
        <v>0</v>
      </c>
      <c r="E114" s="1">
        <f t="shared" si="55"/>
        <v>0</v>
      </c>
      <c r="F114" s="1">
        <f t="shared" si="55"/>
        <v>0</v>
      </c>
      <c r="G114" s="1">
        <f t="shared" si="55"/>
        <v>4806152.1900000004</v>
      </c>
      <c r="H114" s="1">
        <f t="shared" si="55"/>
        <v>0</v>
      </c>
    </row>
    <row r="115" spans="1:8" x14ac:dyDescent="0.2">
      <c r="A115" s="2" t="s">
        <v>102</v>
      </c>
      <c r="B115" s="3" t="s">
        <v>103</v>
      </c>
      <c r="C115" s="1">
        <f>'[1]9.ведомства'!G1167</f>
        <v>4806152.1900000004</v>
      </c>
      <c r="D115" s="1">
        <f>'[1]9.ведомства'!H1167</f>
        <v>0</v>
      </c>
      <c r="E115" s="1">
        <f>'[1]9.ведомства'!I1167</f>
        <v>0</v>
      </c>
      <c r="F115" s="1">
        <f>'[1]9.ведомства'!J1167</f>
        <v>0</v>
      </c>
      <c r="G115" s="1">
        <f>'[1]9.ведомства'!K1167</f>
        <v>4806152.1900000004</v>
      </c>
      <c r="H115" s="1">
        <f>'[1]9.ведомства'!L1167</f>
        <v>0</v>
      </c>
    </row>
    <row r="116" spans="1:8" ht="24" x14ac:dyDescent="0.2">
      <c r="A116" s="4" t="s">
        <v>112</v>
      </c>
      <c r="B116" s="3" t="s">
        <v>113</v>
      </c>
      <c r="C116" s="1">
        <f t="shared" ref="C116:H116" si="56">C117</f>
        <v>573836.29</v>
      </c>
      <c r="D116" s="1">
        <f t="shared" si="56"/>
        <v>0</v>
      </c>
      <c r="E116" s="1">
        <f t="shared" si="56"/>
        <v>0</v>
      </c>
      <c r="F116" s="1">
        <f t="shared" si="56"/>
        <v>0</v>
      </c>
      <c r="G116" s="1">
        <f t="shared" si="56"/>
        <v>573836.29</v>
      </c>
      <c r="H116" s="1">
        <f t="shared" si="56"/>
        <v>0</v>
      </c>
    </row>
    <row r="117" spans="1:8" x14ac:dyDescent="0.2">
      <c r="A117" s="2" t="s">
        <v>102</v>
      </c>
      <c r="B117" s="3" t="s">
        <v>103</v>
      </c>
      <c r="C117" s="1">
        <f>'[1]9.ведомства'!G1199</f>
        <v>573836.29</v>
      </c>
      <c r="D117" s="1">
        <f>'[1]9.ведомства'!H1199</f>
        <v>0</v>
      </c>
      <c r="E117" s="1">
        <f>'[1]9.ведомства'!I1199</f>
        <v>0</v>
      </c>
      <c r="F117" s="1">
        <f>'[1]9.ведомства'!J1199</f>
        <v>0</v>
      </c>
      <c r="G117" s="1">
        <f>'[1]9.ведомства'!K1199</f>
        <v>573836.29</v>
      </c>
      <c r="H117" s="1">
        <f>'[1]9.ведомства'!L1199</f>
        <v>0</v>
      </c>
    </row>
    <row r="118" spans="1:8" ht="24" x14ac:dyDescent="0.2">
      <c r="A118" s="4" t="s">
        <v>114</v>
      </c>
      <c r="B118" s="10" t="s">
        <v>14</v>
      </c>
      <c r="C118" s="1">
        <f>C119+C120</f>
        <v>1794100</v>
      </c>
      <c r="D118" s="1">
        <f t="shared" ref="D118:H118" si="57">D119+D120</f>
        <v>0</v>
      </c>
      <c r="E118" s="1">
        <f t="shared" si="57"/>
        <v>0</v>
      </c>
      <c r="F118" s="1">
        <f t="shared" si="57"/>
        <v>0</v>
      </c>
      <c r="G118" s="1">
        <f t="shared" si="57"/>
        <v>1794100</v>
      </c>
      <c r="H118" s="1">
        <f t="shared" si="57"/>
        <v>0</v>
      </c>
    </row>
    <row r="119" spans="1:8" x14ac:dyDescent="0.2">
      <c r="A119" s="6" t="s">
        <v>102</v>
      </c>
      <c r="B119" s="3" t="s">
        <v>103</v>
      </c>
      <c r="C119" s="1">
        <f>'[1]9.ведомства'!G1202+'[1]9.ведомства'!G1172</f>
        <v>794100</v>
      </c>
      <c r="D119" s="1">
        <f>'[1]9.ведомства'!H1202+'[1]9.ведомства'!H1172</f>
        <v>0</v>
      </c>
      <c r="E119" s="1">
        <f>'[1]9.ведомства'!I1202+'[1]9.ведомства'!I1172</f>
        <v>0</v>
      </c>
      <c r="F119" s="1">
        <f>'[1]9.ведомства'!J1202+'[1]9.ведомства'!J1172</f>
        <v>0</v>
      </c>
      <c r="G119" s="1">
        <f>'[1]9.ведомства'!K1202+'[1]9.ведомства'!K1172</f>
        <v>794100</v>
      </c>
      <c r="H119" s="1">
        <f>'[1]9.ведомства'!L1202+'[1]9.ведомства'!L1172</f>
        <v>0</v>
      </c>
    </row>
    <row r="120" spans="1:8" x14ac:dyDescent="0.2">
      <c r="A120" s="6" t="s">
        <v>36</v>
      </c>
      <c r="B120" s="3" t="s">
        <v>37</v>
      </c>
      <c r="C120" s="1">
        <f>'[1]9.ведомства'!G768</f>
        <v>1000000</v>
      </c>
      <c r="D120" s="1">
        <f>'[1]9.ведомства'!H768</f>
        <v>0</v>
      </c>
      <c r="E120" s="1">
        <f>'[1]9.ведомства'!I768</f>
        <v>0</v>
      </c>
      <c r="F120" s="1">
        <f>'[1]9.ведомства'!J768</f>
        <v>0</v>
      </c>
      <c r="G120" s="1">
        <f>'[1]9.ведомства'!K768</f>
        <v>1000000</v>
      </c>
      <c r="H120" s="1">
        <f>'[1]9.ведомства'!L768</f>
        <v>0</v>
      </c>
    </row>
    <row r="121" spans="1:8" ht="24" x14ac:dyDescent="0.2">
      <c r="A121" s="11" t="s">
        <v>115</v>
      </c>
      <c r="B121" s="10" t="s">
        <v>116</v>
      </c>
      <c r="C121" s="1">
        <f t="shared" ref="C121:H121" si="58">C122</f>
        <v>24733771.859999999</v>
      </c>
      <c r="D121" s="1">
        <f t="shared" si="58"/>
        <v>0</v>
      </c>
      <c r="E121" s="1">
        <f t="shared" si="58"/>
        <v>0</v>
      </c>
      <c r="F121" s="1">
        <f t="shared" si="58"/>
        <v>0</v>
      </c>
      <c r="G121" s="1">
        <f t="shared" si="58"/>
        <v>24733771.859999999</v>
      </c>
      <c r="H121" s="1">
        <f t="shared" si="58"/>
        <v>0</v>
      </c>
    </row>
    <row r="122" spans="1:8" x14ac:dyDescent="0.2">
      <c r="A122" s="6" t="s">
        <v>102</v>
      </c>
      <c r="B122" s="3" t="s">
        <v>103</v>
      </c>
      <c r="C122" s="1">
        <f>'[1]9.ведомства'!G1173+'[1]9.ведомства'!G1204</f>
        <v>24733771.859999999</v>
      </c>
      <c r="D122" s="1">
        <f>'[1]9.ведомства'!H1173+'[1]9.ведомства'!H1204</f>
        <v>0</v>
      </c>
      <c r="E122" s="1">
        <f>'[1]9.ведомства'!I1173+'[1]9.ведомства'!I1204</f>
        <v>0</v>
      </c>
      <c r="F122" s="1">
        <f>'[1]9.ведомства'!J1173+'[1]9.ведомства'!J1204</f>
        <v>0</v>
      </c>
      <c r="G122" s="1">
        <f>'[1]9.ведомства'!K1173+'[1]9.ведомства'!K1204</f>
        <v>24733771.859999999</v>
      </c>
      <c r="H122" s="1">
        <f>'[1]9.ведомства'!L1173+'[1]9.ведомства'!L1204</f>
        <v>0</v>
      </c>
    </row>
    <row r="123" spans="1:8" ht="24" x14ac:dyDescent="0.2">
      <c r="A123" s="11" t="s">
        <v>117</v>
      </c>
      <c r="B123" s="3" t="s">
        <v>18</v>
      </c>
      <c r="C123" s="1">
        <f>C124</f>
        <v>38277241.030000001</v>
      </c>
      <c r="D123" s="1">
        <f t="shared" ref="D123:H123" si="59">D124</f>
        <v>0</v>
      </c>
      <c r="E123" s="1">
        <f t="shared" si="59"/>
        <v>0</v>
      </c>
      <c r="F123" s="1">
        <f t="shared" si="59"/>
        <v>0</v>
      </c>
      <c r="G123" s="1">
        <f t="shared" si="59"/>
        <v>38277241.030000001</v>
      </c>
      <c r="H123" s="1">
        <f t="shared" si="59"/>
        <v>0</v>
      </c>
    </row>
    <row r="124" spans="1:8" x14ac:dyDescent="0.2">
      <c r="A124" s="6" t="s">
        <v>36</v>
      </c>
      <c r="B124" s="3" t="s">
        <v>37</v>
      </c>
      <c r="C124" s="1">
        <f>'[1]9.ведомства'!G770</f>
        <v>38277241.030000001</v>
      </c>
      <c r="D124" s="1">
        <f>'[1]9.ведомства'!H770</f>
        <v>0</v>
      </c>
      <c r="E124" s="1">
        <f>'[1]9.ведомства'!I770</f>
        <v>0</v>
      </c>
      <c r="F124" s="1">
        <f>'[1]9.ведомства'!J770</f>
        <v>0</v>
      </c>
      <c r="G124" s="1">
        <f>'[1]9.ведомства'!K770</f>
        <v>38277241.030000001</v>
      </c>
      <c r="H124" s="1">
        <f>'[1]9.ведомства'!L770</f>
        <v>0</v>
      </c>
    </row>
    <row r="125" spans="1:8" x14ac:dyDescent="0.2">
      <c r="A125" s="11" t="s">
        <v>118</v>
      </c>
      <c r="B125" s="3" t="s">
        <v>20</v>
      </c>
      <c r="C125" s="1">
        <f>C126</f>
        <v>678024.85</v>
      </c>
      <c r="D125" s="1">
        <f t="shared" ref="D125:H125" si="60">D126</f>
        <v>0</v>
      </c>
      <c r="E125" s="1">
        <f t="shared" si="60"/>
        <v>0</v>
      </c>
      <c r="F125" s="1">
        <f t="shared" si="60"/>
        <v>0</v>
      </c>
      <c r="G125" s="1">
        <f t="shared" si="60"/>
        <v>678024.85</v>
      </c>
      <c r="H125" s="1">
        <f t="shared" si="60"/>
        <v>0</v>
      </c>
    </row>
    <row r="126" spans="1:8" x14ac:dyDescent="0.2">
      <c r="A126" s="6" t="s">
        <v>36</v>
      </c>
      <c r="B126" s="3" t="s">
        <v>37</v>
      </c>
      <c r="C126" s="1">
        <f>'[1]9.ведомства'!G772</f>
        <v>678024.85</v>
      </c>
      <c r="D126" s="1">
        <f>'[1]9.ведомства'!H772</f>
        <v>0</v>
      </c>
      <c r="E126" s="1">
        <f>'[1]9.ведомства'!I772</f>
        <v>0</v>
      </c>
      <c r="F126" s="1">
        <f>'[1]9.ведомства'!J772</f>
        <v>0</v>
      </c>
      <c r="G126" s="1">
        <f>'[1]9.ведомства'!K772</f>
        <v>678024.85</v>
      </c>
      <c r="H126" s="1">
        <f>'[1]9.ведомства'!L772</f>
        <v>0</v>
      </c>
    </row>
    <row r="127" spans="1:8" x14ac:dyDescent="0.2">
      <c r="A127" s="11" t="s">
        <v>119</v>
      </c>
      <c r="B127" s="3" t="s">
        <v>22</v>
      </c>
      <c r="C127" s="1">
        <f>C128</f>
        <v>6091116.9100000001</v>
      </c>
      <c r="D127" s="1">
        <f t="shared" ref="D127:H127" si="61">D128</f>
        <v>0</v>
      </c>
      <c r="E127" s="1">
        <f t="shared" si="61"/>
        <v>0</v>
      </c>
      <c r="F127" s="1">
        <f t="shared" si="61"/>
        <v>0</v>
      </c>
      <c r="G127" s="1">
        <f t="shared" si="61"/>
        <v>6091116.9100000001</v>
      </c>
      <c r="H127" s="1">
        <f t="shared" si="61"/>
        <v>0</v>
      </c>
    </row>
    <row r="128" spans="1:8" x14ac:dyDescent="0.2">
      <c r="A128" s="6" t="s">
        <v>36</v>
      </c>
      <c r="B128" s="3" t="s">
        <v>37</v>
      </c>
      <c r="C128" s="1">
        <f>'[1]9.ведомства'!G774</f>
        <v>6091116.9100000001</v>
      </c>
      <c r="D128" s="1">
        <f>'[1]9.ведомства'!H774</f>
        <v>0</v>
      </c>
      <c r="E128" s="1">
        <f>'[1]9.ведомства'!I774</f>
        <v>0</v>
      </c>
      <c r="F128" s="1">
        <f>'[1]9.ведомства'!J774</f>
        <v>0</v>
      </c>
      <c r="G128" s="1">
        <f>'[1]9.ведомства'!K774</f>
        <v>6091116.9100000001</v>
      </c>
      <c r="H128" s="1">
        <f>'[1]9.ведомства'!L774</f>
        <v>0</v>
      </c>
    </row>
    <row r="129" spans="1:8" ht="24" x14ac:dyDescent="0.2">
      <c r="A129" s="11" t="s">
        <v>120</v>
      </c>
      <c r="B129" s="3" t="s">
        <v>24</v>
      </c>
      <c r="C129" s="1">
        <f>C130</f>
        <v>5845917.4900000002</v>
      </c>
      <c r="D129" s="1">
        <f t="shared" ref="D129:H129" si="62">D130</f>
        <v>0</v>
      </c>
      <c r="E129" s="1">
        <f t="shared" si="62"/>
        <v>0</v>
      </c>
      <c r="F129" s="1">
        <f t="shared" si="62"/>
        <v>0</v>
      </c>
      <c r="G129" s="1">
        <f t="shared" si="62"/>
        <v>5845917.4900000002</v>
      </c>
      <c r="H129" s="1">
        <f t="shared" si="62"/>
        <v>0</v>
      </c>
    </row>
    <row r="130" spans="1:8" x14ac:dyDescent="0.2">
      <c r="A130" s="6" t="s">
        <v>36</v>
      </c>
      <c r="B130" s="3" t="s">
        <v>37</v>
      </c>
      <c r="C130" s="1">
        <f>'[1]9.ведомства'!G776</f>
        <v>5845917.4900000002</v>
      </c>
      <c r="D130" s="1">
        <f>'[1]9.ведомства'!H776</f>
        <v>0</v>
      </c>
      <c r="E130" s="1">
        <f>'[1]9.ведомства'!I776</f>
        <v>0</v>
      </c>
      <c r="F130" s="1">
        <f>'[1]9.ведомства'!J776</f>
        <v>0</v>
      </c>
      <c r="G130" s="1">
        <f>'[1]9.ведомства'!K776</f>
        <v>5845917.4900000002</v>
      </c>
      <c r="H130" s="1">
        <f>'[1]9.ведомства'!L776</f>
        <v>0</v>
      </c>
    </row>
    <row r="131" spans="1:8" hidden="1" x14ac:dyDescent="0.2">
      <c r="A131" s="11" t="s">
        <v>121</v>
      </c>
      <c r="B131" s="10" t="s">
        <v>122</v>
      </c>
      <c r="C131" s="1">
        <f>C132</f>
        <v>0</v>
      </c>
      <c r="D131" s="1">
        <f t="shared" ref="D131:H131" si="63">D132</f>
        <v>0</v>
      </c>
      <c r="E131" s="1">
        <f t="shared" si="63"/>
        <v>0</v>
      </c>
      <c r="F131" s="1">
        <f t="shared" si="63"/>
        <v>0</v>
      </c>
      <c r="G131" s="1">
        <f t="shared" si="63"/>
        <v>0</v>
      </c>
      <c r="H131" s="1">
        <f t="shared" si="63"/>
        <v>0</v>
      </c>
    </row>
    <row r="132" spans="1:8" hidden="1" x14ac:dyDescent="0.2">
      <c r="A132" s="6" t="s">
        <v>36</v>
      </c>
      <c r="B132" s="3" t="s">
        <v>37</v>
      </c>
      <c r="C132" s="1">
        <f>'[1]9.ведомства'!G778</f>
        <v>0</v>
      </c>
      <c r="D132" s="1">
        <f>'[1]9.ведомства'!H778</f>
        <v>0</v>
      </c>
      <c r="E132" s="1">
        <f>'[1]9.ведомства'!I778</f>
        <v>0</v>
      </c>
      <c r="F132" s="1">
        <f>'[1]9.ведомства'!J778</f>
        <v>0</v>
      </c>
      <c r="G132" s="1">
        <f>'[1]9.ведомства'!K778</f>
        <v>0</v>
      </c>
      <c r="H132" s="1">
        <f>'[1]9.ведомства'!L778</f>
        <v>0</v>
      </c>
    </row>
    <row r="133" spans="1:8" hidden="1" x14ac:dyDescent="0.2">
      <c r="A133" s="11" t="s">
        <v>123</v>
      </c>
      <c r="B133" s="10" t="s">
        <v>124</v>
      </c>
      <c r="C133" s="1">
        <f>C134</f>
        <v>0</v>
      </c>
      <c r="D133" s="1">
        <f t="shared" ref="D133:H133" si="64">D134</f>
        <v>0</v>
      </c>
      <c r="E133" s="1">
        <f t="shared" si="64"/>
        <v>0</v>
      </c>
      <c r="F133" s="1">
        <f t="shared" si="64"/>
        <v>0</v>
      </c>
      <c r="G133" s="1">
        <f t="shared" si="64"/>
        <v>0</v>
      </c>
      <c r="H133" s="1">
        <f t="shared" si="64"/>
        <v>0</v>
      </c>
    </row>
    <row r="134" spans="1:8" hidden="1" x14ac:dyDescent="0.2">
      <c r="A134" s="6" t="s">
        <v>36</v>
      </c>
      <c r="B134" s="3" t="s">
        <v>37</v>
      </c>
      <c r="C134" s="1">
        <f>'[1]9.ведомства'!G780</f>
        <v>0</v>
      </c>
      <c r="D134" s="1">
        <f>'[1]9.ведомства'!H780</f>
        <v>0</v>
      </c>
      <c r="E134" s="1">
        <f>'[1]9.ведомства'!I780</f>
        <v>0</v>
      </c>
      <c r="F134" s="1">
        <f>'[1]9.ведомства'!J780</f>
        <v>0</v>
      </c>
      <c r="G134" s="1">
        <f>'[1]9.ведомства'!K780</f>
        <v>0</v>
      </c>
      <c r="H134" s="1">
        <f>'[1]9.ведомства'!L780</f>
        <v>0</v>
      </c>
    </row>
    <row r="135" spans="1:8" hidden="1" x14ac:dyDescent="0.2">
      <c r="A135" s="11" t="s">
        <v>125</v>
      </c>
      <c r="B135" s="10" t="s">
        <v>126</v>
      </c>
      <c r="C135" s="1">
        <f>C136</f>
        <v>0</v>
      </c>
      <c r="D135" s="1">
        <f t="shared" ref="D135:H135" si="65">D136</f>
        <v>0</v>
      </c>
      <c r="E135" s="1">
        <f t="shared" si="65"/>
        <v>0</v>
      </c>
      <c r="F135" s="1">
        <f t="shared" si="65"/>
        <v>0</v>
      </c>
      <c r="G135" s="1">
        <f t="shared" si="65"/>
        <v>0</v>
      </c>
      <c r="H135" s="1">
        <f t="shared" si="65"/>
        <v>0</v>
      </c>
    </row>
    <row r="136" spans="1:8" hidden="1" x14ac:dyDescent="0.2">
      <c r="A136" s="6" t="s">
        <v>36</v>
      </c>
      <c r="B136" s="3" t="s">
        <v>37</v>
      </c>
      <c r="C136" s="1">
        <f>'[1]9.ведомства'!G782</f>
        <v>0</v>
      </c>
      <c r="D136" s="1">
        <f>'[1]9.ведомства'!H782</f>
        <v>0</v>
      </c>
      <c r="E136" s="1">
        <f>'[1]9.ведомства'!I782</f>
        <v>0</v>
      </c>
      <c r="F136" s="1">
        <f>'[1]9.ведомства'!J782</f>
        <v>0</v>
      </c>
      <c r="G136" s="1">
        <f>'[1]9.ведомства'!K782</f>
        <v>0</v>
      </c>
      <c r="H136" s="1">
        <f>'[1]9.ведомства'!L782</f>
        <v>0</v>
      </c>
    </row>
    <row r="137" spans="1:8" x14ac:dyDescent="0.2">
      <c r="A137" s="40" t="s">
        <v>127</v>
      </c>
      <c r="B137" s="40"/>
      <c r="C137" s="1">
        <f t="shared" ref="C137:H137" si="66">C138+C147+C152+C156+C161+C154</f>
        <v>4370449.6100000003</v>
      </c>
      <c r="D137" s="1">
        <f t="shared" si="66"/>
        <v>3979.87</v>
      </c>
      <c r="E137" s="1">
        <f t="shared" si="66"/>
        <v>0</v>
      </c>
      <c r="F137" s="1">
        <f t="shared" si="66"/>
        <v>0</v>
      </c>
      <c r="G137" s="1">
        <f t="shared" si="66"/>
        <v>4370449.6100000003</v>
      </c>
      <c r="H137" s="1">
        <f t="shared" si="66"/>
        <v>3979.87</v>
      </c>
    </row>
    <row r="138" spans="1:8" ht="24" x14ac:dyDescent="0.2">
      <c r="A138" s="4" t="s">
        <v>128</v>
      </c>
      <c r="B138" s="3" t="s">
        <v>129</v>
      </c>
      <c r="C138" s="1">
        <f t="shared" ref="C138:H138" si="67">SUM(C139:C146)</f>
        <v>2305643</v>
      </c>
      <c r="D138" s="1">
        <f t="shared" si="67"/>
        <v>0</v>
      </c>
      <c r="E138" s="1">
        <f t="shared" si="67"/>
        <v>0</v>
      </c>
      <c r="F138" s="1">
        <f t="shared" si="67"/>
        <v>0</v>
      </c>
      <c r="G138" s="1">
        <f t="shared" si="67"/>
        <v>2305643</v>
      </c>
      <c r="H138" s="1">
        <f t="shared" si="67"/>
        <v>0</v>
      </c>
    </row>
    <row r="139" spans="1:8" x14ac:dyDescent="0.2">
      <c r="A139" s="2" t="s">
        <v>45</v>
      </c>
      <c r="B139" s="5" t="s">
        <v>46</v>
      </c>
      <c r="C139" s="1">
        <f>'[1]9.ведомства'!G66</f>
        <v>660000</v>
      </c>
      <c r="D139" s="1">
        <f>'[1]9.ведомства'!H66</f>
        <v>0</v>
      </c>
      <c r="E139" s="1">
        <f>'[1]9.ведомства'!I66</f>
        <v>0</v>
      </c>
      <c r="F139" s="1">
        <f>'[1]9.ведомства'!J66</f>
        <v>0</v>
      </c>
      <c r="G139" s="1">
        <f>'[1]9.ведомства'!K66</f>
        <v>660000</v>
      </c>
      <c r="H139" s="1">
        <f>'[1]9.ведомства'!L66</f>
        <v>0</v>
      </c>
    </row>
    <row r="140" spans="1:8" x14ac:dyDescent="0.2">
      <c r="A140" s="2" t="s">
        <v>47</v>
      </c>
      <c r="B140" s="5" t="s">
        <v>48</v>
      </c>
      <c r="C140" s="1">
        <f>'[1]9.ведомства'!G234</f>
        <v>113000</v>
      </c>
      <c r="D140" s="1">
        <f>'[1]9.ведомства'!H234</f>
        <v>0</v>
      </c>
      <c r="E140" s="1">
        <f>'[1]9.ведомства'!I234</f>
        <v>0</v>
      </c>
      <c r="F140" s="1">
        <f>'[1]9.ведомства'!J234</f>
        <v>0</v>
      </c>
      <c r="G140" s="1">
        <f>'[1]9.ведомства'!K234</f>
        <v>113000</v>
      </c>
      <c r="H140" s="1">
        <f>'[1]9.ведомства'!L234</f>
        <v>0</v>
      </c>
    </row>
    <row r="141" spans="1:8" x14ac:dyDescent="0.2">
      <c r="A141" s="2" t="s">
        <v>49</v>
      </c>
      <c r="B141" s="5" t="s">
        <v>50</v>
      </c>
      <c r="C141" s="1">
        <f>'[1]9.ведомства'!G303</f>
        <v>163500</v>
      </c>
      <c r="D141" s="1">
        <f>'[1]9.ведомства'!H303</f>
        <v>0</v>
      </c>
      <c r="E141" s="1">
        <f>'[1]9.ведомства'!I303</f>
        <v>0</v>
      </c>
      <c r="F141" s="1">
        <f>'[1]9.ведомства'!J303</f>
        <v>0</v>
      </c>
      <c r="G141" s="1">
        <f>'[1]9.ведомства'!K303</f>
        <v>163500</v>
      </c>
      <c r="H141" s="1">
        <f>'[1]9.ведомства'!L303</f>
        <v>0</v>
      </c>
    </row>
    <row r="142" spans="1:8" ht="24" x14ac:dyDescent="0.2">
      <c r="A142" s="2" t="s">
        <v>15</v>
      </c>
      <c r="B142" s="3" t="s">
        <v>16</v>
      </c>
      <c r="C142" s="1">
        <f>'[1]9.ведомства'!G547</f>
        <v>56000</v>
      </c>
      <c r="D142" s="1">
        <f>'[1]9.ведомства'!H547</f>
        <v>0</v>
      </c>
      <c r="E142" s="1">
        <f>'[1]9.ведомства'!I547</f>
        <v>0</v>
      </c>
      <c r="F142" s="1">
        <f>'[1]9.ведомства'!J547</f>
        <v>0</v>
      </c>
      <c r="G142" s="1">
        <f>'[1]9.ведомства'!K547</f>
        <v>56000</v>
      </c>
      <c r="H142" s="1">
        <f>'[1]9.ведомства'!L547</f>
        <v>0</v>
      </c>
    </row>
    <row r="143" spans="1:8" x14ac:dyDescent="0.2">
      <c r="A143" s="2" t="s">
        <v>36</v>
      </c>
      <c r="B143" s="3" t="s">
        <v>37</v>
      </c>
      <c r="C143" s="1">
        <f>'[1]9.ведомства'!G787</f>
        <v>286900</v>
      </c>
      <c r="D143" s="1">
        <f>'[1]9.ведомства'!H787</f>
        <v>0</v>
      </c>
      <c r="E143" s="1">
        <f>'[1]9.ведомства'!I787</f>
        <v>0</v>
      </c>
      <c r="F143" s="1">
        <f>'[1]9.ведомства'!J787</f>
        <v>0</v>
      </c>
      <c r="G143" s="1">
        <f>'[1]9.ведомства'!K787</f>
        <v>286900</v>
      </c>
      <c r="H143" s="1">
        <f>'[1]9.ведомства'!L787</f>
        <v>0</v>
      </c>
    </row>
    <row r="144" spans="1:8" x14ac:dyDescent="0.2">
      <c r="A144" s="2" t="s">
        <v>130</v>
      </c>
      <c r="B144" s="5" t="s">
        <v>131</v>
      </c>
      <c r="C144" s="1">
        <f>'[1]9.ведомства'!G1094</f>
        <v>251000</v>
      </c>
      <c r="D144" s="1">
        <f>'[1]9.ведомства'!H1094</f>
        <v>0</v>
      </c>
      <c r="E144" s="1">
        <f>'[1]9.ведомства'!I1094</f>
        <v>0</v>
      </c>
      <c r="F144" s="1">
        <f>'[1]9.ведомства'!J1094</f>
        <v>0</v>
      </c>
      <c r="G144" s="1">
        <f>'[1]9.ведомства'!K1094</f>
        <v>251000</v>
      </c>
      <c r="H144" s="1">
        <f>'[1]9.ведомства'!L1094</f>
        <v>0</v>
      </c>
    </row>
    <row r="145" spans="1:8" x14ac:dyDescent="0.2">
      <c r="A145" s="2" t="s">
        <v>132</v>
      </c>
      <c r="B145" s="5" t="s">
        <v>133</v>
      </c>
      <c r="C145" s="1">
        <f>'[1]9.ведомства'!G1132</f>
        <v>130000</v>
      </c>
      <c r="D145" s="1">
        <f>'[1]9.ведомства'!H1132</f>
        <v>0</v>
      </c>
      <c r="E145" s="1">
        <f>'[1]9.ведомства'!I1132</f>
        <v>0</v>
      </c>
      <c r="F145" s="1">
        <f>'[1]9.ведомства'!J1132</f>
        <v>0</v>
      </c>
      <c r="G145" s="1">
        <f>'[1]9.ведомства'!K1132</f>
        <v>130000</v>
      </c>
      <c r="H145" s="1">
        <f>'[1]9.ведомства'!L1132</f>
        <v>0</v>
      </c>
    </row>
    <row r="146" spans="1:8" x14ac:dyDescent="0.2">
      <c r="A146" s="2" t="s">
        <v>102</v>
      </c>
      <c r="B146" s="3" t="s">
        <v>103</v>
      </c>
      <c r="C146" s="1">
        <f>'[1]9.ведомства'!G1180</f>
        <v>645243</v>
      </c>
      <c r="D146" s="1">
        <f>'[1]9.ведомства'!H1180</f>
        <v>0</v>
      </c>
      <c r="E146" s="1">
        <f>'[1]9.ведомства'!I1180</f>
        <v>0</v>
      </c>
      <c r="F146" s="1">
        <f>'[1]9.ведомства'!J1180</f>
        <v>0</v>
      </c>
      <c r="G146" s="1">
        <f>'[1]9.ведомства'!K1180</f>
        <v>645243</v>
      </c>
      <c r="H146" s="1">
        <f>'[1]9.ведомства'!L1180</f>
        <v>0</v>
      </c>
    </row>
    <row r="147" spans="1:8" ht="24" x14ac:dyDescent="0.2">
      <c r="A147" s="4" t="s">
        <v>134</v>
      </c>
      <c r="B147" s="3" t="s">
        <v>129</v>
      </c>
      <c r="C147" s="1">
        <f t="shared" ref="C147:H147" si="68">SUM(C148:C151)</f>
        <v>281500</v>
      </c>
      <c r="D147" s="1">
        <f t="shared" si="68"/>
        <v>0</v>
      </c>
      <c r="E147" s="1">
        <f t="shared" si="68"/>
        <v>0</v>
      </c>
      <c r="F147" s="1">
        <f t="shared" si="68"/>
        <v>0</v>
      </c>
      <c r="G147" s="1">
        <f t="shared" si="68"/>
        <v>281500</v>
      </c>
      <c r="H147" s="1">
        <f t="shared" si="68"/>
        <v>0</v>
      </c>
    </row>
    <row r="148" spans="1:8" x14ac:dyDescent="0.2">
      <c r="A148" s="2" t="s">
        <v>45</v>
      </c>
      <c r="B148" s="5" t="s">
        <v>46</v>
      </c>
      <c r="C148" s="1">
        <f>'[1]9.ведомства'!G69</f>
        <v>206500</v>
      </c>
      <c r="D148" s="1">
        <f>'[1]9.ведомства'!H69</f>
        <v>0</v>
      </c>
      <c r="E148" s="1">
        <f>'[1]9.ведомства'!I69</f>
        <v>0</v>
      </c>
      <c r="F148" s="1">
        <f>'[1]9.ведомства'!J69</f>
        <v>0</v>
      </c>
      <c r="G148" s="1">
        <f>'[1]9.ведомства'!K69</f>
        <v>206500</v>
      </c>
      <c r="H148" s="1">
        <f>'[1]9.ведомства'!L69</f>
        <v>0</v>
      </c>
    </row>
    <row r="149" spans="1:8" x14ac:dyDescent="0.2">
      <c r="A149" s="2" t="s">
        <v>47</v>
      </c>
      <c r="B149" s="5" t="s">
        <v>48</v>
      </c>
      <c r="C149" s="1">
        <f>'[1]9.ведомства'!G237</f>
        <v>29500</v>
      </c>
      <c r="D149" s="1">
        <f>'[1]9.ведомства'!H237</f>
        <v>0</v>
      </c>
      <c r="E149" s="1">
        <f>'[1]9.ведомства'!I237</f>
        <v>0</v>
      </c>
      <c r="F149" s="1">
        <f>'[1]9.ведомства'!J237</f>
        <v>0</v>
      </c>
      <c r="G149" s="1">
        <f>'[1]9.ведомства'!K237</f>
        <v>29500</v>
      </c>
      <c r="H149" s="1">
        <f>'[1]9.ведомства'!L237</f>
        <v>0</v>
      </c>
    </row>
    <row r="150" spans="1:8" x14ac:dyDescent="0.2">
      <c r="A150" s="2" t="s">
        <v>36</v>
      </c>
      <c r="B150" s="3" t="s">
        <v>37</v>
      </c>
      <c r="C150" s="1">
        <f>'[1]9.ведомства'!G789</f>
        <v>15500</v>
      </c>
      <c r="D150" s="1">
        <f>'[1]9.ведомства'!H789</f>
        <v>0</v>
      </c>
      <c r="E150" s="1">
        <f>'[1]9.ведомства'!I789</f>
        <v>0</v>
      </c>
      <c r="F150" s="1">
        <f>'[1]9.ведомства'!J789</f>
        <v>0</v>
      </c>
      <c r="G150" s="1">
        <f>'[1]9.ведомства'!K789</f>
        <v>15500</v>
      </c>
      <c r="H150" s="1">
        <f>'[1]9.ведомства'!L789</f>
        <v>0</v>
      </c>
    </row>
    <row r="151" spans="1:8" x14ac:dyDescent="0.2">
      <c r="A151" s="2" t="s">
        <v>130</v>
      </c>
      <c r="B151" s="5" t="s">
        <v>131</v>
      </c>
      <c r="C151" s="1">
        <f>'[1]9.ведомства'!G1096</f>
        <v>30000</v>
      </c>
      <c r="D151" s="1">
        <f>'[1]9.ведомства'!H1096</f>
        <v>0</v>
      </c>
      <c r="E151" s="1">
        <f>'[1]9.ведомства'!I1096</f>
        <v>0</v>
      </c>
      <c r="F151" s="1">
        <f>'[1]9.ведомства'!J1096</f>
        <v>0</v>
      </c>
      <c r="G151" s="1">
        <f>'[1]9.ведомства'!K1096</f>
        <v>30000</v>
      </c>
      <c r="H151" s="1">
        <f>'[1]9.ведомства'!L1096</f>
        <v>0</v>
      </c>
    </row>
    <row r="152" spans="1:8" ht="24" x14ac:dyDescent="0.2">
      <c r="A152" s="4" t="s">
        <v>135</v>
      </c>
      <c r="B152" s="10" t="s">
        <v>136</v>
      </c>
      <c r="C152" s="1">
        <f t="shared" ref="C152:H152" si="69">C153</f>
        <v>3979.87</v>
      </c>
      <c r="D152" s="1">
        <f t="shared" si="69"/>
        <v>3979.87</v>
      </c>
      <c r="E152" s="1">
        <f t="shared" si="69"/>
        <v>0</v>
      </c>
      <c r="F152" s="1">
        <f t="shared" si="69"/>
        <v>0</v>
      </c>
      <c r="G152" s="1">
        <f t="shared" si="69"/>
        <v>3979.87</v>
      </c>
      <c r="H152" s="1">
        <f t="shared" si="69"/>
        <v>3979.87</v>
      </c>
    </row>
    <row r="153" spans="1:8" x14ac:dyDescent="0.2">
      <c r="A153" s="2" t="s">
        <v>45</v>
      </c>
      <c r="B153" s="5" t="s">
        <v>46</v>
      </c>
      <c r="C153" s="1">
        <f>'[1]9.ведомства'!G125</f>
        <v>3979.87</v>
      </c>
      <c r="D153" s="1">
        <f>'[1]9.ведомства'!H125</f>
        <v>3979.87</v>
      </c>
      <c r="E153" s="1">
        <f>'[1]9.ведомства'!I125</f>
        <v>0</v>
      </c>
      <c r="F153" s="1">
        <f>'[1]9.ведомства'!J125</f>
        <v>0</v>
      </c>
      <c r="G153" s="1">
        <f>'[1]9.ведомства'!K125</f>
        <v>3979.87</v>
      </c>
      <c r="H153" s="1">
        <f>'[1]9.ведомства'!L125</f>
        <v>3979.87</v>
      </c>
    </row>
    <row r="154" spans="1:8" ht="24" x14ac:dyDescent="0.2">
      <c r="A154" s="3" t="s">
        <v>137</v>
      </c>
      <c r="B154" s="10" t="s">
        <v>138</v>
      </c>
      <c r="C154" s="1">
        <f t="shared" ref="C154:H154" si="70">C155</f>
        <v>826.74</v>
      </c>
      <c r="D154" s="1">
        <f t="shared" si="70"/>
        <v>0</v>
      </c>
      <c r="E154" s="1">
        <f t="shared" si="70"/>
        <v>0</v>
      </c>
      <c r="F154" s="1">
        <f t="shared" si="70"/>
        <v>0</v>
      </c>
      <c r="G154" s="1">
        <f t="shared" si="70"/>
        <v>826.74</v>
      </c>
      <c r="H154" s="1">
        <f t="shared" si="70"/>
        <v>0</v>
      </c>
    </row>
    <row r="155" spans="1:8" x14ac:dyDescent="0.2">
      <c r="A155" s="2" t="s">
        <v>45</v>
      </c>
      <c r="B155" s="5" t="s">
        <v>46</v>
      </c>
      <c r="C155" s="1">
        <f>'[1]9.ведомства'!G127</f>
        <v>826.74</v>
      </c>
      <c r="D155" s="1">
        <f>'[1]9.ведомства'!H127</f>
        <v>0</v>
      </c>
      <c r="E155" s="1">
        <f>'[1]9.ведомства'!I127</f>
        <v>0</v>
      </c>
      <c r="F155" s="1">
        <f>'[1]9.ведомства'!J127</f>
        <v>0</v>
      </c>
      <c r="G155" s="1">
        <f>'[1]9.ведомства'!K127</f>
        <v>826.74</v>
      </c>
      <c r="H155" s="1">
        <f>'[1]9.ведомства'!L127</f>
        <v>0</v>
      </c>
    </row>
    <row r="156" spans="1:8" ht="24" x14ac:dyDescent="0.2">
      <c r="A156" s="4" t="s">
        <v>139</v>
      </c>
      <c r="B156" s="3" t="s">
        <v>129</v>
      </c>
      <c r="C156" s="1">
        <f t="shared" ref="C156:H156" si="71">SUM(C157:C160)</f>
        <v>274000</v>
      </c>
      <c r="D156" s="1">
        <f t="shared" si="71"/>
        <v>0</v>
      </c>
      <c r="E156" s="1">
        <f t="shared" si="71"/>
        <v>0</v>
      </c>
      <c r="F156" s="1">
        <f t="shared" si="71"/>
        <v>0</v>
      </c>
      <c r="G156" s="1">
        <f t="shared" si="71"/>
        <v>274000</v>
      </c>
      <c r="H156" s="1">
        <f t="shared" si="71"/>
        <v>0</v>
      </c>
    </row>
    <row r="157" spans="1:8" x14ac:dyDescent="0.2">
      <c r="A157" s="2" t="s">
        <v>45</v>
      </c>
      <c r="B157" s="5" t="s">
        <v>46</v>
      </c>
      <c r="C157" s="1">
        <f>'[1]9.ведомства'!G72</f>
        <v>130000</v>
      </c>
      <c r="D157" s="1">
        <f>'[1]9.ведомства'!H72</f>
        <v>0</v>
      </c>
      <c r="E157" s="1">
        <f>'[1]9.ведомства'!I72</f>
        <v>0</v>
      </c>
      <c r="F157" s="1">
        <f>'[1]9.ведомства'!J72</f>
        <v>0</v>
      </c>
      <c r="G157" s="1">
        <f>'[1]9.ведомства'!K72</f>
        <v>130000</v>
      </c>
      <c r="H157" s="1">
        <f>'[1]9.ведомства'!L72</f>
        <v>0</v>
      </c>
    </row>
    <row r="158" spans="1:8" x14ac:dyDescent="0.2">
      <c r="A158" s="2" t="s">
        <v>47</v>
      </c>
      <c r="B158" s="5" t="s">
        <v>48</v>
      </c>
      <c r="C158" s="1">
        <f>'[1]9.ведомства'!G240</f>
        <v>42000</v>
      </c>
      <c r="D158" s="1">
        <f>'[1]9.ведомства'!H240</f>
        <v>0</v>
      </c>
      <c r="E158" s="1">
        <f>'[1]9.ведомства'!I240</f>
        <v>0</v>
      </c>
      <c r="F158" s="1">
        <f>'[1]9.ведомства'!J240</f>
        <v>0</v>
      </c>
      <c r="G158" s="1">
        <f>'[1]9.ведомства'!K240</f>
        <v>42000</v>
      </c>
      <c r="H158" s="1">
        <f>'[1]9.ведомства'!L240</f>
        <v>0</v>
      </c>
    </row>
    <row r="159" spans="1:8" x14ac:dyDescent="0.2">
      <c r="A159" s="2" t="s">
        <v>140</v>
      </c>
      <c r="B159" s="5" t="s">
        <v>131</v>
      </c>
      <c r="C159" s="1">
        <f>'[1]9.ведомства'!G1099</f>
        <v>72000</v>
      </c>
      <c r="D159" s="1">
        <f>'[1]9.ведомства'!H1099</f>
        <v>0</v>
      </c>
      <c r="E159" s="1">
        <f>'[1]9.ведомства'!I1099</f>
        <v>0</v>
      </c>
      <c r="F159" s="1">
        <f>'[1]9.ведомства'!J1099</f>
        <v>0</v>
      </c>
      <c r="G159" s="1">
        <f>'[1]9.ведомства'!K1099</f>
        <v>72000</v>
      </c>
      <c r="H159" s="1">
        <f>'[1]9.ведомства'!L1099</f>
        <v>0</v>
      </c>
    </row>
    <row r="160" spans="1:8" x14ac:dyDescent="0.2">
      <c r="A160" s="2" t="s">
        <v>102</v>
      </c>
      <c r="B160" s="3" t="s">
        <v>103</v>
      </c>
      <c r="C160" s="1">
        <f>'[1]9.ведомства'!G1182</f>
        <v>30000</v>
      </c>
      <c r="D160" s="1">
        <f>'[1]9.ведомства'!H1182</f>
        <v>0</v>
      </c>
      <c r="E160" s="1">
        <f>'[1]9.ведомства'!I1182</f>
        <v>0</v>
      </c>
      <c r="F160" s="1">
        <f>'[1]9.ведомства'!J1182</f>
        <v>0</v>
      </c>
      <c r="G160" s="1">
        <f>'[1]9.ведомства'!K1182</f>
        <v>30000</v>
      </c>
      <c r="H160" s="1">
        <f>'[1]9.ведомства'!L1182</f>
        <v>0</v>
      </c>
    </row>
    <row r="161" spans="1:8" ht="24" x14ac:dyDescent="0.2">
      <c r="A161" s="4" t="s">
        <v>141</v>
      </c>
      <c r="B161" s="3" t="s">
        <v>129</v>
      </c>
      <c r="C161" s="1">
        <f t="shared" ref="C161:H161" si="72">SUM(C162:C163)</f>
        <v>1504500</v>
      </c>
      <c r="D161" s="1">
        <f t="shared" si="72"/>
        <v>0</v>
      </c>
      <c r="E161" s="1">
        <f t="shared" si="72"/>
        <v>0</v>
      </c>
      <c r="F161" s="1">
        <f t="shared" si="72"/>
        <v>0</v>
      </c>
      <c r="G161" s="1">
        <f t="shared" si="72"/>
        <v>1504500</v>
      </c>
      <c r="H161" s="1">
        <f t="shared" si="72"/>
        <v>0</v>
      </c>
    </row>
    <row r="162" spans="1:8" x14ac:dyDescent="0.2">
      <c r="A162" s="2" t="s">
        <v>45</v>
      </c>
      <c r="B162" s="5" t="s">
        <v>46</v>
      </c>
      <c r="C162" s="1">
        <f>'[1]9.ведомства'!G75</f>
        <v>1354100</v>
      </c>
      <c r="D162" s="1">
        <f>'[1]9.ведомства'!H75</f>
        <v>0</v>
      </c>
      <c r="E162" s="1">
        <f>'[1]9.ведомства'!I75</f>
        <v>0</v>
      </c>
      <c r="F162" s="1">
        <f>'[1]9.ведомства'!J75</f>
        <v>0</v>
      </c>
      <c r="G162" s="1">
        <f>'[1]9.ведомства'!K75</f>
        <v>1354100</v>
      </c>
      <c r="H162" s="1">
        <f>'[1]9.ведомства'!L75</f>
        <v>0</v>
      </c>
    </row>
    <row r="163" spans="1:8" x14ac:dyDescent="0.2">
      <c r="A163" s="2" t="s">
        <v>47</v>
      </c>
      <c r="B163" s="5" t="s">
        <v>48</v>
      </c>
      <c r="C163" s="1">
        <f>'[1]9.ведомства'!G243</f>
        <v>150400</v>
      </c>
      <c r="D163" s="1">
        <f>'[1]9.ведомства'!H243</f>
        <v>0</v>
      </c>
      <c r="E163" s="1">
        <f>'[1]9.ведомства'!I243</f>
        <v>0</v>
      </c>
      <c r="F163" s="1">
        <f>'[1]9.ведомства'!J243</f>
        <v>0</v>
      </c>
      <c r="G163" s="1">
        <f>'[1]9.ведомства'!K243</f>
        <v>150400</v>
      </c>
      <c r="H163" s="1">
        <f>'[1]9.ведомства'!L243</f>
        <v>0</v>
      </c>
    </row>
    <row r="164" spans="1:8" ht="21" customHeight="1" x14ac:dyDescent="0.2">
      <c r="A164" s="40" t="s">
        <v>142</v>
      </c>
      <c r="B164" s="40"/>
      <c r="C164" s="1">
        <f>+C165+C167+C176+C178+C187</f>
        <v>6308523.9299999997</v>
      </c>
      <c r="D164" s="1">
        <f t="shared" ref="D164:H164" si="73">+D165+D167+D176+D178+D187</f>
        <v>0</v>
      </c>
      <c r="E164" s="1">
        <f t="shared" si="73"/>
        <v>0</v>
      </c>
      <c r="F164" s="1">
        <f t="shared" si="73"/>
        <v>0</v>
      </c>
      <c r="G164" s="1">
        <f t="shared" si="73"/>
        <v>6308523.9299999997</v>
      </c>
      <c r="H164" s="1">
        <f t="shared" si="73"/>
        <v>0</v>
      </c>
    </row>
    <row r="165" spans="1:8" ht="24" x14ac:dyDescent="0.2">
      <c r="A165" s="4" t="s">
        <v>143</v>
      </c>
      <c r="B165" s="3" t="s">
        <v>144</v>
      </c>
      <c r="C165" s="1">
        <f t="shared" ref="C165:H165" si="74">C166</f>
        <v>63500</v>
      </c>
      <c r="D165" s="1">
        <f t="shared" si="74"/>
        <v>0</v>
      </c>
      <c r="E165" s="1">
        <f t="shared" si="74"/>
        <v>0</v>
      </c>
      <c r="F165" s="1">
        <f t="shared" si="74"/>
        <v>0</v>
      </c>
      <c r="G165" s="1">
        <f t="shared" si="74"/>
        <v>63500</v>
      </c>
      <c r="H165" s="1">
        <f t="shared" si="74"/>
        <v>0</v>
      </c>
    </row>
    <row r="166" spans="1:8" x14ac:dyDescent="0.2">
      <c r="A166" s="2" t="s">
        <v>132</v>
      </c>
      <c r="B166" s="3" t="s">
        <v>133</v>
      </c>
      <c r="C166" s="1">
        <f>'[1]9.ведомства'!G1112</f>
        <v>63500</v>
      </c>
      <c r="D166" s="1">
        <f>'[1]9.ведомства'!H1112</f>
        <v>0</v>
      </c>
      <c r="E166" s="1">
        <f>'[1]9.ведомства'!I1112</f>
        <v>0</v>
      </c>
      <c r="F166" s="1">
        <f>'[1]9.ведомства'!J1112</f>
        <v>0</v>
      </c>
      <c r="G166" s="1">
        <f>'[1]9.ведомства'!K1112</f>
        <v>63500</v>
      </c>
      <c r="H166" s="1">
        <f>'[1]9.ведомства'!L1112</f>
        <v>0</v>
      </c>
    </row>
    <row r="167" spans="1:8" x14ac:dyDescent="0.2">
      <c r="A167" s="4" t="s">
        <v>145</v>
      </c>
      <c r="B167" s="10" t="s">
        <v>146</v>
      </c>
      <c r="C167" s="1">
        <f t="shared" ref="C167:H167" si="75">SUM(C168:C175)</f>
        <v>1426633.93</v>
      </c>
      <c r="D167" s="1">
        <f t="shared" si="75"/>
        <v>0</v>
      </c>
      <c r="E167" s="1">
        <f t="shared" si="75"/>
        <v>0</v>
      </c>
      <c r="F167" s="1">
        <f t="shared" si="75"/>
        <v>0</v>
      </c>
      <c r="G167" s="1">
        <f t="shared" si="75"/>
        <v>1426633.93</v>
      </c>
      <c r="H167" s="1">
        <f t="shared" si="75"/>
        <v>0</v>
      </c>
    </row>
    <row r="168" spans="1:8" x14ac:dyDescent="0.2">
      <c r="A168" s="2" t="s">
        <v>45</v>
      </c>
      <c r="B168" s="3" t="s">
        <v>46</v>
      </c>
      <c r="C168" s="1">
        <f>'[1]9.ведомства'!G27</f>
        <v>370000</v>
      </c>
      <c r="D168" s="1">
        <f>'[1]9.ведомства'!H27</f>
        <v>0</v>
      </c>
      <c r="E168" s="1">
        <f>'[1]9.ведомства'!I27</f>
        <v>0</v>
      </c>
      <c r="F168" s="1">
        <f>'[1]9.ведомства'!J27</f>
        <v>0</v>
      </c>
      <c r="G168" s="1">
        <f>'[1]9.ведомства'!K27</f>
        <v>370000</v>
      </c>
      <c r="H168" s="1">
        <f>'[1]9.ведомства'!L27</f>
        <v>0</v>
      </c>
    </row>
    <row r="169" spans="1:8" x14ac:dyDescent="0.2">
      <c r="A169" s="2" t="s">
        <v>47</v>
      </c>
      <c r="B169" s="3" t="s">
        <v>48</v>
      </c>
      <c r="C169" s="1">
        <f>'[1]9.ведомства'!G206</f>
        <v>536800</v>
      </c>
      <c r="D169" s="1">
        <f>'[1]9.ведомства'!H206</f>
        <v>0</v>
      </c>
      <c r="E169" s="1">
        <f>'[1]9.ведомства'!I206</f>
        <v>0</v>
      </c>
      <c r="F169" s="1">
        <f>'[1]9.ведомства'!J206</f>
        <v>0</v>
      </c>
      <c r="G169" s="1">
        <f>'[1]9.ведомства'!K206</f>
        <v>536800</v>
      </c>
      <c r="H169" s="1">
        <f>'[1]9.ведомства'!L206</f>
        <v>0</v>
      </c>
    </row>
    <row r="170" spans="1:8" x14ac:dyDescent="0.2">
      <c r="A170" s="2" t="s">
        <v>49</v>
      </c>
      <c r="B170" s="5" t="s">
        <v>50</v>
      </c>
      <c r="C170" s="1">
        <f>'[1]9.ведомства'!G283</f>
        <v>50000</v>
      </c>
      <c r="D170" s="1">
        <f>'[1]9.ведомства'!H283</f>
        <v>0</v>
      </c>
      <c r="E170" s="1">
        <f>'[1]9.ведомства'!I283</f>
        <v>0</v>
      </c>
      <c r="F170" s="1">
        <f>'[1]9.ведомства'!J283</f>
        <v>0</v>
      </c>
      <c r="G170" s="1">
        <f>'[1]9.ведомства'!K283</f>
        <v>50000</v>
      </c>
      <c r="H170" s="1">
        <f>'[1]9.ведомства'!L283</f>
        <v>0</v>
      </c>
    </row>
    <row r="171" spans="1:8" ht="24" x14ac:dyDescent="0.2">
      <c r="A171" s="2" t="s">
        <v>15</v>
      </c>
      <c r="B171" s="3" t="s">
        <v>16</v>
      </c>
      <c r="C171" s="1">
        <f>'[1]9.ведомства'!G526</f>
        <v>117633.93</v>
      </c>
      <c r="D171" s="1">
        <f>'[1]9.ведомства'!H526</f>
        <v>0</v>
      </c>
      <c r="E171" s="1">
        <f>'[1]9.ведомства'!I526</f>
        <v>0</v>
      </c>
      <c r="F171" s="1">
        <f>'[1]9.ведомства'!J526</f>
        <v>0</v>
      </c>
      <c r="G171" s="1">
        <f>'[1]9.ведомства'!K526</f>
        <v>117633.93</v>
      </c>
      <c r="H171" s="1">
        <f>'[1]9.ведомства'!L526</f>
        <v>0</v>
      </c>
    </row>
    <row r="172" spans="1:8" x14ac:dyDescent="0.2">
      <c r="A172" s="2" t="s">
        <v>36</v>
      </c>
      <c r="B172" s="3" t="s">
        <v>37</v>
      </c>
      <c r="C172" s="1">
        <f>'[1]9.ведомства'!G751</f>
        <v>124700</v>
      </c>
      <c r="D172" s="1">
        <f>'[1]9.ведомства'!H751</f>
        <v>0</v>
      </c>
      <c r="E172" s="1">
        <f>'[1]9.ведомства'!I751</f>
        <v>0</v>
      </c>
      <c r="F172" s="1">
        <f>'[1]9.ведомства'!J751</f>
        <v>0</v>
      </c>
      <c r="G172" s="1">
        <f>'[1]9.ведомства'!K751</f>
        <v>124700</v>
      </c>
      <c r="H172" s="1">
        <f>'[1]9.ведомства'!L751</f>
        <v>0</v>
      </c>
    </row>
    <row r="173" spans="1:8" x14ac:dyDescent="0.2">
      <c r="A173" s="2" t="s">
        <v>140</v>
      </c>
      <c r="B173" s="3" t="s">
        <v>131</v>
      </c>
      <c r="C173" s="1">
        <f>'[1]9.ведомства'!G1070</f>
        <v>80000</v>
      </c>
      <c r="D173" s="1">
        <f>'[1]9.ведомства'!H1070</f>
        <v>0</v>
      </c>
      <c r="E173" s="1">
        <f>'[1]9.ведомства'!I1070</f>
        <v>0</v>
      </c>
      <c r="F173" s="1">
        <f>'[1]9.ведомства'!J1070</f>
        <v>0</v>
      </c>
      <c r="G173" s="1">
        <f>'[1]9.ведомства'!K1070</f>
        <v>80000</v>
      </c>
      <c r="H173" s="1">
        <f>'[1]9.ведомства'!L1070</f>
        <v>0</v>
      </c>
    </row>
    <row r="174" spans="1:8" x14ac:dyDescent="0.2">
      <c r="A174" s="2" t="s">
        <v>132</v>
      </c>
      <c r="B174" s="3" t="s">
        <v>133</v>
      </c>
      <c r="C174" s="1">
        <f>'[1]9.ведомства'!G1115</f>
        <v>63500</v>
      </c>
      <c r="D174" s="1">
        <f>'[1]9.ведомства'!H1115</f>
        <v>0</v>
      </c>
      <c r="E174" s="1">
        <f>'[1]9.ведомства'!I1115</f>
        <v>0</v>
      </c>
      <c r="F174" s="1">
        <f>'[1]9.ведомства'!J1115</f>
        <v>0</v>
      </c>
      <c r="G174" s="1">
        <f>'[1]9.ведомства'!K1115</f>
        <v>63500</v>
      </c>
      <c r="H174" s="1">
        <f>'[1]9.ведомства'!L1115</f>
        <v>0</v>
      </c>
    </row>
    <row r="175" spans="1:8" x14ac:dyDescent="0.2">
      <c r="A175" s="2" t="s">
        <v>102</v>
      </c>
      <c r="B175" s="3" t="s">
        <v>103</v>
      </c>
      <c r="C175" s="1">
        <f>'[1]9.ведомства'!G1148</f>
        <v>84000</v>
      </c>
      <c r="D175" s="1">
        <f>'[1]9.ведомства'!H1148</f>
        <v>0</v>
      </c>
      <c r="E175" s="1">
        <f>'[1]9.ведомства'!I1148</f>
        <v>0</v>
      </c>
      <c r="F175" s="1">
        <f>'[1]9.ведомства'!J1148</f>
        <v>0</v>
      </c>
      <c r="G175" s="1">
        <f>'[1]9.ведомства'!K1148</f>
        <v>84000</v>
      </c>
      <c r="H175" s="1">
        <f>'[1]9.ведомства'!L1148</f>
        <v>0</v>
      </c>
    </row>
    <row r="176" spans="1:8" x14ac:dyDescent="0.2">
      <c r="A176" s="4" t="s">
        <v>147</v>
      </c>
      <c r="B176" s="10" t="s">
        <v>146</v>
      </c>
      <c r="C176" s="1">
        <f t="shared" ref="C176:H176" si="76">SUM(C177:C177)</f>
        <v>150000</v>
      </c>
      <c r="D176" s="1">
        <f t="shared" si="76"/>
        <v>0</v>
      </c>
      <c r="E176" s="1">
        <f t="shared" si="76"/>
        <v>0</v>
      </c>
      <c r="F176" s="1">
        <f t="shared" si="76"/>
        <v>0</v>
      </c>
      <c r="G176" s="1">
        <f t="shared" si="76"/>
        <v>150000</v>
      </c>
      <c r="H176" s="1">
        <f t="shared" si="76"/>
        <v>0</v>
      </c>
    </row>
    <row r="177" spans="1:8" x14ac:dyDescent="0.2">
      <c r="A177" s="2" t="s">
        <v>45</v>
      </c>
      <c r="B177" s="3" t="s">
        <v>46</v>
      </c>
      <c r="C177" s="1">
        <f>'[1]9.ведомства'!G31</f>
        <v>150000</v>
      </c>
      <c r="D177" s="1">
        <f>'[1]9.ведомства'!H31</f>
        <v>0</v>
      </c>
      <c r="E177" s="1">
        <f>'[1]9.ведомства'!I31</f>
        <v>0</v>
      </c>
      <c r="F177" s="1">
        <f>'[1]9.ведомства'!J31</f>
        <v>0</v>
      </c>
      <c r="G177" s="1">
        <f>'[1]9.ведомства'!K31</f>
        <v>150000</v>
      </c>
      <c r="H177" s="1">
        <f>'[1]9.ведомства'!L31</f>
        <v>0</v>
      </c>
    </row>
    <row r="178" spans="1:8" ht="24" x14ac:dyDescent="0.2">
      <c r="A178" s="2" t="s">
        <v>148</v>
      </c>
      <c r="B178" s="10" t="s">
        <v>14</v>
      </c>
      <c r="C178" s="1">
        <f t="shared" ref="C178:H178" si="77">SUM(C179:C186)</f>
        <v>2612540</v>
      </c>
      <c r="D178" s="1">
        <f t="shared" si="77"/>
        <v>0</v>
      </c>
      <c r="E178" s="1">
        <f t="shared" si="77"/>
        <v>0</v>
      </c>
      <c r="F178" s="1">
        <f t="shared" si="77"/>
        <v>0</v>
      </c>
      <c r="G178" s="1">
        <f t="shared" si="77"/>
        <v>2612540</v>
      </c>
      <c r="H178" s="1">
        <f t="shared" si="77"/>
        <v>0</v>
      </c>
    </row>
    <row r="179" spans="1:8" x14ac:dyDescent="0.2">
      <c r="A179" s="2" t="s">
        <v>45</v>
      </c>
      <c r="B179" s="5" t="s">
        <v>46</v>
      </c>
      <c r="C179" s="1">
        <f>'[1]9.ведомства'!G34</f>
        <v>913140</v>
      </c>
      <c r="D179" s="1">
        <f>'[1]9.ведомства'!H34</f>
        <v>0</v>
      </c>
      <c r="E179" s="1">
        <f>'[1]9.ведомства'!I34</f>
        <v>0</v>
      </c>
      <c r="F179" s="1">
        <f>'[1]9.ведомства'!J34</f>
        <v>0</v>
      </c>
      <c r="G179" s="1">
        <f>'[1]9.ведомства'!K34</f>
        <v>913140</v>
      </c>
      <c r="H179" s="1">
        <f>'[1]9.ведомства'!L34</f>
        <v>0</v>
      </c>
    </row>
    <row r="180" spans="1:8" x14ac:dyDescent="0.2">
      <c r="A180" s="2" t="s">
        <v>47</v>
      </c>
      <c r="B180" s="5" t="s">
        <v>48</v>
      </c>
      <c r="C180" s="1">
        <f>'[1]9.ведомства'!G210</f>
        <v>480000</v>
      </c>
      <c r="D180" s="1">
        <f>'[1]9.ведомства'!H210</f>
        <v>0</v>
      </c>
      <c r="E180" s="1">
        <f>'[1]9.ведомства'!I210</f>
        <v>0</v>
      </c>
      <c r="F180" s="1">
        <f>'[1]9.ведомства'!J210</f>
        <v>0</v>
      </c>
      <c r="G180" s="1">
        <f>'[1]9.ведомства'!K210</f>
        <v>480000</v>
      </c>
      <c r="H180" s="1">
        <f>'[1]9.ведомства'!L210</f>
        <v>0</v>
      </c>
    </row>
    <row r="181" spans="1:8" x14ac:dyDescent="0.2">
      <c r="A181" s="2" t="s">
        <v>49</v>
      </c>
      <c r="B181" s="5" t="s">
        <v>50</v>
      </c>
      <c r="C181" s="1">
        <f>'[1]9.ведомства'!G288</f>
        <v>275000</v>
      </c>
      <c r="D181" s="1">
        <f>'[1]9.ведомства'!H288</f>
        <v>0</v>
      </c>
      <c r="E181" s="1">
        <f>'[1]9.ведомства'!I288</f>
        <v>0</v>
      </c>
      <c r="F181" s="1">
        <f>'[1]9.ведомства'!J288</f>
        <v>0</v>
      </c>
      <c r="G181" s="1">
        <f>'[1]9.ведомства'!K288</f>
        <v>275000</v>
      </c>
      <c r="H181" s="1">
        <f>'[1]9.ведомства'!L288</f>
        <v>0</v>
      </c>
    </row>
    <row r="182" spans="1:8" ht="24" x14ac:dyDescent="0.2">
      <c r="A182" s="2" t="s">
        <v>15</v>
      </c>
      <c r="B182" s="3" t="s">
        <v>16</v>
      </c>
      <c r="C182" s="1">
        <f>'[1]9.ведомства'!G530</f>
        <v>140000</v>
      </c>
      <c r="D182" s="1">
        <f>'[1]9.ведомства'!H530</f>
        <v>0</v>
      </c>
      <c r="E182" s="1">
        <f>'[1]9.ведомства'!I530</f>
        <v>0</v>
      </c>
      <c r="F182" s="1">
        <f>'[1]9.ведомства'!J530</f>
        <v>0</v>
      </c>
      <c r="G182" s="1">
        <f>'[1]9.ведомства'!K530</f>
        <v>140000</v>
      </c>
      <c r="H182" s="1">
        <f>'[1]9.ведомства'!L530</f>
        <v>0</v>
      </c>
    </row>
    <row r="183" spans="1:8" x14ac:dyDescent="0.2">
      <c r="A183" s="2" t="s">
        <v>36</v>
      </c>
      <c r="B183" s="3" t="s">
        <v>37</v>
      </c>
      <c r="C183" s="1">
        <f>'[1]9.ведомства'!G755</f>
        <v>300000</v>
      </c>
      <c r="D183" s="1">
        <f>'[1]9.ведомства'!H755</f>
        <v>0</v>
      </c>
      <c r="E183" s="1">
        <f>'[1]9.ведомства'!I755</f>
        <v>0</v>
      </c>
      <c r="F183" s="1">
        <f>'[1]9.ведомства'!J755</f>
        <v>0</v>
      </c>
      <c r="G183" s="1">
        <f>'[1]9.ведомства'!K755</f>
        <v>300000</v>
      </c>
      <c r="H183" s="1">
        <f>'[1]9.ведомства'!L755</f>
        <v>0</v>
      </c>
    </row>
    <row r="184" spans="1:8" x14ac:dyDescent="0.2">
      <c r="A184" s="2" t="s">
        <v>130</v>
      </c>
      <c r="B184" s="5" t="s">
        <v>131</v>
      </c>
      <c r="C184" s="1">
        <f>'[1]9.ведомства'!G1074</f>
        <v>160000</v>
      </c>
      <c r="D184" s="1">
        <f>'[1]9.ведомства'!H1074</f>
        <v>0</v>
      </c>
      <c r="E184" s="1">
        <f>'[1]9.ведомства'!I1074</f>
        <v>0</v>
      </c>
      <c r="F184" s="1">
        <f>'[1]9.ведомства'!J1074</f>
        <v>0</v>
      </c>
      <c r="G184" s="1">
        <f>'[1]9.ведомства'!K1074</f>
        <v>160000</v>
      </c>
      <c r="H184" s="1">
        <f>'[1]9.ведомства'!L1074</f>
        <v>0</v>
      </c>
    </row>
    <row r="185" spans="1:8" x14ac:dyDescent="0.2">
      <c r="A185" s="2" t="s">
        <v>132</v>
      </c>
      <c r="B185" s="3" t="s">
        <v>133</v>
      </c>
      <c r="C185" s="1">
        <f>'[1]9.ведомства'!G1119</f>
        <v>50000</v>
      </c>
      <c r="D185" s="1">
        <f>'[1]9.ведомства'!H1119</f>
        <v>0</v>
      </c>
      <c r="E185" s="1">
        <f>'[1]9.ведомства'!I1119</f>
        <v>0</v>
      </c>
      <c r="F185" s="1">
        <f>'[1]9.ведомства'!J1119</f>
        <v>0</v>
      </c>
      <c r="G185" s="1">
        <f>'[1]9.ведомства'!K1119</f>
        <v>50000</v>
      </c>
      <c r="H185" s="1">
        <f>'[1]9.ведомства'!L1119</f>
        <v>0</v>
      </c>
    </row>
    <row r="186" spans="1:8" x14ac:dyDescent="0.2">
      <c r="A186" s="2" t="s">
        <v>102</v>
      </c>
      <c r="B186" s="3" t="s">
        <v>103</v>
      </c>
      <c r="C186" s="1">
        <f>'[1]9.ведомства'!G1153</f>
        <v>294400</v>
      </c>
      <c r="D186" s="1">
        <f>'[1]9.ведомства'!H1153</f>
        <v>0</v>
      </c>
      <c r="E186" s="1">
        <f>'[1]9.ведомства'!I1153</f>
        <v>0</v>
      </c>
      <c r="F186" s="1">
        <f>'[1]9.ведомства'!J1153</f>
        <v>0</v>
      </c>
      <c r="G186" s="1">
        <f>'[1]9.ведомства'!K1153</f>
        <v>294400</v>
      </c>
      <c r="H186" s="1">
        <f>'[1]9.ведомства'!L1153</f>
        <v>0</v>
      </c>
    </row>
    <row r="187" spans="1:8" x14ac:dyDescent="0.2">
      <c r="A187" s="4" t="s">
        <v>149</v>
      </c>
      <c r="B187" s="10" t="s">
        <v>76</v>
      </c>
      <c r="C187" s="1">
        <f t="shared" ref="C187:H187" si="78">SUM(C188:C195)</f>
        <v>2055850</v>
      </c>
      <c r="D187" s="1">
        <f t="shared" si="78"/>
        <v>0</v>
      </c>
      <c r="E187" s="1">
        <f t="shared" si="78"/>
        <v>0</v>
      </c>
      <c r="F187" s="1">
        <f t="shared" si="78"/>
        <v>0</v>
      </c>
      <c r="G187" s="1">
        <f t="shared" si="78"/>
        <v>2055850</v>
      </c>
      <c r="H187" s="1">
        <f t="shared" si="78"/>
        <v>0</v>
      </c>
    </row>
    <row r="188" spans="1:8" x14ac:dyDescent="0.2">
      <c r="A188" s="2" t="s">
        <v>45</v>
      </c>
      <c r="B188" s="5" t="s">
        <v>46</v>
      </c>
      <c r="C188" s="1">
        <f>'[1]9.ведомства'!G79</f>
        <v>1023100</v>
      </c>
      <c r="D188" s="1">
        <f>'[1]9.ведомства'!H79</f>
        <v>0</v>
      </c>
      <c r="E188" s="1">
        <f>'[1]9.ведомства'!I79</f>
        <v>0</v>
      </c>
      <c r="F188" s="1">
        <f>'[1]9.ведомства'!J79</f>
        <v>0</v>
      </c>
      <c r="G188" s="1">
        <f>'[1]9.ведомства'!K79</f>
        <v>1023100</v>
      </c>
      <c r="H188" s="1">
        <f>'[1]9.ведомства'!L79</f>
        <v>0</v>
      </c>
    </row>
    <row r="189" spans="1:8" x14ac:dyDescent="0.2">
      <c r="A189" s="2" t="s">
        <v>47</v>
      </c>
      <c r="B189" s="5" t="s">
        <v>48</v>
      </c>
      <c r="C189" s="1">
        <f>'[1]9.ведомства'!G247</f>
        <v>269200</v>
      </c>
      <c r="D189" s="1">
        <f>'[1]9.ведомства'!H247</f>
        <v>0</v>
      </c>
      <c r="E189" s="1">
        <f>'[1]9.ведомства'!I247</f>
        <v>0</v>
      </c>
      <c r="F189" s="1">
        <f>'[1]9.ведомства'!J247</f>
        <v>0</v>
      </c>
      <c r="G189" s="1">
        <f>'[1]9.ведомства'!K247</f>
        <v>269200</v>
      </c>
      <c r="H189" s="1">
        <f>'[1]9.ведомства'!L247</f>
        <v>0</v>
      </c>
    </row>
    <row r="190" spans="1:8" x14ac:dyDescent="0.2">
      <c r="A190" s="2" t="s">
        <v>49</v>
      </c>
      <c r="B190" s="5" t="s">
        <v>50</v>
      </c>
      <c r="C190" s="1">
        <f>'[1]9.ведомства'!G307</f>
        <v>46500</v>
      </c>
      <c r="D190" s="1">
        <f>'[1]9.ведомства'!H307</f>
        <v>0</v>
      </c>
      <c r="E190" s="1">
        <f>'[1]9.ведомства'!I307</f>
        <v>0</v>
      </c>
      <c r="F190" s="1">
        <f>'[1]9.ведомства'!J307</f>
        <v>0</v>
      </c>
      <c r="G190" s="1">
        <f>'[1]9.ведомства'!K307</f>
        <v>46500</v>
      </c>
      <c r="H190" s="1">
        <f>'[1]9.ведомства'!L307</f>
        <v>0</v>
      </c>
    </row>
    <row r="191" spans="1:8" ht="24" hidden="1" x14ac:dyDescent="0.2">
      <c r="A191" s="2" t="s">
        <v>15</v>
      </c>
      <c r="B191" s="3" t="s">
        <v>16</v>
      </c>
      <c r="C191" s="1">
        <f>'[1]9.ведомства'!G551</f>
        <v>0</v>
      </c>
      <c r="D191" s="1">
        <f>'[1]9.ведомства'!H551</f>
        <v>0</v>
      </c>
      <c r="E191" s="1">
        <f>'[1]9.ведомства'!I551</f>
        <v>0</v>
      </c>
      <c r="F191" s="1">
        <f>'[1]9.ведомства'!J551</f>
        <v>0</v>
      </c>
      <c r="G191" s="1">
        <f>'[1]9.ведомства'!K551</f>
        <v>0</v>
      </c>
      <c r="H191" s="1">
        <f>'[1]9.ведомства'!L551</f>
        <v>0</v>
      </c>
    </row>
    <row r="192" spans="1:8" x14ac:dyDescent="0.2">
      <c r="A192" s="2" t="s">
        <v>36</v>
      </c>
      <c r="B192" s="3" t="s">
        <v>37</v>
      </c>
      <c r="C192" s="1">
        <f>'[1]9.ведомства'!G793</f>
        <v>217900</v>
      </c>
      <c r="D192" s="1">
        <f>'[1]9.ведомства'!H793</f>
        <v>0</v>
      </c>
      <c r="E192" s="1">
        <f>'[1]9.ведомства'!I793</f>
        <v>0</v>
      </c>
      <c r="F192" s="1">
        <f>'[1]9.ведомства'!J793</f>
        <v>0</v>
      </c>
      <c r="G192" s="1">
        <f>'[1]9.ведомства'!K793</f>
        <v>217900</v>
      </c>
      <c r="H192" s="1">
        <f>'[1]9.ведомства'!L793</f>
        <v>0</v>
      </c>
    </row>
    <row r="193" spans="1:8" x14ac:dyDescent="0.2">
      <c r="A193" s="2" t="s">
        <v>140</v>
      </c>
      <c r="B193" s="5" t="s">
        <v>131</v>
      </c>
      <c r="C193" s="1">
        <f>'[1]9.ведомства'!G1103</f>
        <v>141150</v>
      </c>
      <c r="D193" s="1">
        <f>'[1]9.ведомства'!H1103</f>
        <v>0</v>
      </c>
      <c r="E193" s="1">
        <f>'[1]9.ведомства'!I1103</f>
        <v>0</v>
      </c>
      <c r="F193" s="1">
        <f>'[1]9.ведомства'!J1103</f>
        <v>0</v>
      </c>
      <c r="G193" s="1">
        <f>'[1]9.ведомства'!K1103</f>
        <v>141150</v>
      </c>
      <c r="H193" s="1">
        <f>'[1]9.ведомства'!L1103</f>
        <v>0</v>
      </c>
    </row>
    <row r="194" spans="1:8" x14ac:dyDescent="0.2">
      <c r="A194" s="2" t="s">
        <v>132</v>
      </c>
      <c r="B194" s="5" t="s">
        <v>133</v>
      </c>
      <c r="C194" s="1">
        <f>'[1]9.ведомства'!G1135</f>
        <v>72900</v>
      </c>
      <c r="D194" s="1">
        <f>'[1]9.ведомства'!H1135</f>
        <v>0</v>
      </c>
      <c r="E194" s="1">
        <f>'[1]9.ведомства'!I1135</f>
        <v>0</v>
      </c>
      <c r="F194" s="1">
        <f>'[1]9.ведомства'!J1135</f>
        <v>0</v>
      </c>
      <c r="G194" s="1">
        <f>'[1]9.ведомства'!K1135</f>
        <v>72900</v>
      </c>
      <c r="H194" s="1">
        <f>'[1]9.ведомства'!L1135</f>
        <v>0</v>
      </c>
    </row>
    <row r="195" spans="1:8" x14ac:dyDescent="0.2">
      <c r="A195" s="2" t="s">
        <v>102</v>
      </c>
      <c r="B195" s="3" t="s">
        <v>103</v>
      </c>
      <c r="C195" s="1">
        <f>'[1]9.ведомства'!G1186</f>
        <v>285100</v>
      </c>
      <c r="D195" s="1">
        <f>'[1]9.ведомства'!H1186</f>
        <v>0</v>
      </c>
      <c r="E195" s="1">
        <f>'[1]9.ведомства'!I1186</f>
        <v>0</v>
      </c>
      <c r="F195" s="1">
        <f>'[1]9.ведомства'!J1186</f>
        <v>0</v>
      </c>
      <c r="G195" s="1">
        <f>'[1]9.ведомства'!K1186</f>
        <v>285100</v>
      </c>
      <c r="H195" s="1">
        <f>'[1]9.ведомства'!L1186</f>
        <v>0</v>
      </c>
    </row>
    <row r="196" spans="1:8" s="36" customFormat="1" ht="21.75" customHeight="1" x14ac:dyDescent="0.2">
      <c r="A196" s="59" t="s">
        <v>150</v>
      </c>
      <c r="B196" s="60"/>
      <c r="C196" s="32">
        <f t="shared" ref="C196:H196" si="79">C197+C220+C229+C238+C245+C261+C306</f>
        <v>360948308.40000004</v>
      </c>
      <c r="D196" s="32">
        <f t="shared" si="79"/>
        <v>75257219.329999998</v>
      </c>
      <c r="E196" s="32">
        <f t="shared" si="79"/>
        <v>0</v>
      </c>
      <c r="F196" s="32">
        <f t="shared" si="79"/>
        <v>0</v>
      </c>
      <c r="G196" s="32">
        <f t="shared" si="79"/>
        <v>360948308.40000004</v>
      </c>
      <c r="H196" s="32">
        <f t="shared" si="79"/>
        <v>75257219.329999998</v>
      </c>
    </row>
    <row r="197" spans="1:8" x14ac:dyDescent="0.2">
      <c r="A197" s="56" t="s">
        <v>151</v>
      </c>
      <c r="B197" s="57"/>
      <c r="C197" s="1">
        <f t="shared" ref="C197:H197" si="80">C198+C200+C212+C214+C218+C210+C204+C216+C202+C206+C208</f>
        <v>167679670.34</v>
      </c>
      <c r="D197" s="1">
        <f t="shared" si="80"/>
        <v>52471401.280000001</v>
      </c>
      <c r="E197" s="1">
        <f t="shared" si="80"/>
        <v>0</v>
      </c>
      <c r="F197" s="1">
        <f t="shared" si="80"/>
        <v>0</v>
      </c>
      <c r="G197" s="1">
        <f t="shared" si="80"/>
        <v>167679670.34</v>
      </c>
      <c r="H197" s="1">
        <f t="shared" si="80"/>
        <v>52471401.280000001</v>
      </c>
    </row>
    <row r="198" spans="1:8" ht="24" hidden="1" x14ac:dyDescent="0.2">
      <c r="A198" s="4" t="s">
        <v>152</v>
      </c>
      <c r="B198" s="3" t="s">
        <v>153</v>
      </c>
      <c r="C198" s="1">
        <f t="shared" ref="C198:H198" si="81">C199</f>
        <v>0</v>
      </c>
      <c r="D198" s="1">
        <f t="shared" si="81"/>
        <v>0</v>
      </c>
      <c r="E198" s="1">
        <f t="shared" si="81"/>
        <v>0</v>
      </c>
      <c r="F198" s="1">
        <f t="shared" si="81"/>
        <v>0</v>
      </c>
      <c r="G198" s="1">
        <f t="shared" si="81"/>
        <v>0</v>
      </c>
      <c r="H198" s="1">
        <f t="shared" si="81"/>
        <v>0</v>
      </c>
    </row>
    <row r="199" spans="1:8" hidden="1" x14ac:dyDescent="0.2">
      <c r="A199" s="2" t="s">
        <v>36</v>
      </c>
      <c r="B199" s="3" t="s">
        <v>37</v>
      </c>
      <c r="C199" s="1">
        <f>'[1]9.ведомства'!G841</f>
        <v>0</v>
      </c>
      <c r="D199" s="1">
        <f>'[1]9.ведомства'!H841</f>
        <v>0</v>
      </c>
      <c r="E199" s="1">
        <f>'[1]9.ведомства'!I841</f>
        <v>0</v>
      </c>
      <c r="F199" s="1">
        <f>'[1]9.ведомства'!J841</f>
        <v>0</v>
      </c>
      <c r="G199" s="1">
        <f>'[1]9.ведомства'!K841</f>
        <v>0</v>
      </c>
      <c r="H199" s="1">
        <f>'[1]9.ведомства'!L841</f>
        <v>0</v>
      </c>
    </row>
    <row r="200" spans="1:8" hidden="1" x14ac:dyDescent="0.2">
      <c r="A200" s="4" t="s">
        <v>154</v>
      </c>
      <c r="B200" s="10" t="s">
        <v>155</v>
      </c>
      <c r="C200" s="1">
        <f t="shared" ref="C200:H200" si="82">C201</f>
        <v>0</v>
      </c>
      <c r="D200" s="1">
        <f t="shared" si="82"/>
        <v>0</v>
      </c>
      <c r="E200" s="1">
        <f t="shared" si="82"/>
        <v>0</v>
      </c>
      <c r="F200" s="1">
        <f t="shared" si="82"/>
        <v>0</v>
      </c>
      <c r="G200" s="1">
        <f t="shared" si="82"/>
        <v>0</v>
      </c>
      <c r="H200" s="1">
        <f t="shared" si="82"/>
        <v>0</v>
      </c>
    </row>
    <row r="201" spans="1:8" hidden="1" x14ac:dyDescent="0.2">
      <c r="A201" s="2" t="s">
        <v>36</v>
      </c>
      <c r="B201" s="3" t="s">
        <v>37</v>
      </c>
      <c r="C201" s="1">
        <f>'[1]9.ведомства'!G843</f>
        <v>0</v>
      </c>
      <c r="D201" s="1">
        <f>'[1]9.ведомства'!H843</f>
        <v>0</v>
      </c>
      <c r="E201" s="1">
        <f>'[1]9.ведомства'!I843</f>
        <v>0</v>
      </c>
      <c r="F201" s="1">
        <f>'[1]9.ведомства'!J843</f>
        <v>0</v>
      </c>
      <c r="G201" s="1">
        <f>'[1]9.ведомства'!K843</f>
        <v>0</v>
      </c>
      <c r="H201" s="1">
        <f>'[1]9.ведомства'!L843</f>
        <v>0</v>
      </c>
    </row>
    <row r="202" spans="1:8" hidden="1" x14ac:dyDescent="0.2">
      <c r="A202" s="4" t="s">
        <v>156</v>
      </c>
      <c r="B202" s="3" t="s">
        <v>157</v>
      </c>
      <c r="C202" s="1">
        <f t="shared" ref="C202:H202" si="83">C203</f>
        <v>0</v>
      </c>
      <c r="D202" s="1">
        <f t="shared" si="83"/>
        <v>0</v>
      </c>
      <c r="E202" s="1">
        <f t="shared" si="83"/>
        <v>0</v>
      </c>
      <c r="F202" s="1">
        <f t="shared" si="83"/>
        <v>0</v>
      </c>
      <c r="G202" s="1">
        <f t="shared" si="83"/>
        <v>0</v>
      </c>
      <c r="H202" s="1">
        <f t="shared" si="83"/>
        <v>0</v>
      </c>
    </row>
    <row r="203" spans="1:8" hidden="1" x14ac:dyDescent="0.2">
      <c r="A203" s="7" t="s">
        <v>36</v>
      </c>
      <c r="B203" s="3" t="s">
        <v>37</v>
      </c>
      <c r="C203" s="1">
        <f>'[1]9.ведомства'!G845</f>
        <v>0</v>
      </c>
      <c r="D203" s="1">
        <f>'[1]9.ведомства'!H845</f>
        <v>0</v>
      </c>
      <c r="E203" s="1">
        <f>'[1]9.ведомства'!I845</f>
        <v>0</v>
      </c>
      <c r="F203" s="1">
        <f>'[1]9.ведомства'!J845</f>
        <v>0</v>
      </c>
      <c r="G203" s="1">
        <f>'[1]9.ведомства'!K845</f>
        <v>0</v>
      </c>
      <c r="H203" s="1">
        <f>'[1]9.ведомства'!L845</f>
        <v>0</v>
      </c>
    </row>
    <row r="204" spans="1:8" hidden="1" x14ac:dyDescent="0.2">
      <c r="A204" s="4" t="s">
        <v>158</v>
      </c>
      <c r="B204" s="10" t="s">
        <v>159</v>
      </c>
      <c r="C204" s="1">
        <f t="shared" ref="C204:H204" si="84">C205</f>
        <v>0</v>
      </c>
      <c r="D204" s="1">
        <f t="shared" si="84"/>
        <v>0</v>
      </c>
      <c r="E204" s="1">
        <f t="shared" si="84"/>
        <v>0</v>
      </c>
      <c r="F204" s="1">
        <f t="shared" si="84"/>
        <v>0</v>
      </c>
      <c r="G204" s="1">
        <f t="shared" si="84"/>
        <v>0</v>
      </c>
      <c r="H204" s="1">
        <f t="shared" si="84"/>
        <v>0</v>
      </c>
    </row>
    <row r="205" spans="1:8" hidden="1" x14ac:dyDescent="0.2">
      <c r="A205" s="7" t="s">
        <v>36</v>
      </c>
      <c r="B205" s="3" t="s">
        <v>37</v>
      </c>
      <c r="C205" s="1">
        <f>'[1]9.ведомства'!G848</f>
        <v>0</v>
      </c>
      <c r="D205" s="1">
        <f>'[1]9.ведомства'!H848</f>
        <v>0</v>
      </c>
      <c r="E205" s="1">
        <f>'[1]9.ведомства'!I848</f>
        <v>0</v>
      </c>
      <c r="F205" s="1">
        <f>'[1]9.ведомства'!J848</f>
        <v>0</v>
      </c>
      <c r="G205" s="1">
        <f>'[1]9.ведомства'!K848</f>
        <v>0</v>
      </c>
      <c r="H205" s="1">
        <f>'[1]9.ведомства'!L848</f>
        <v>0</v>
      </c>
    </row>
    <row r="206" spans="1:8" ht="24" x14ac:dyDescent="0.2">
      <c r="A206" s="4" t="s">
        <v>160</v>
      </c>
      <c r="B206" s="10" t="s">
        <v>451</v>
      </c>
      <c r="C206" s="1">
        <f>C207</f>
        <v>52471401.280000001</v>
      </c>
      <c r="D206" s="1">
        <f t="shared" ref="D206:H206" si="85">D207</f>
        <v>52471401.280000001</v>
      </c>
      <c r="E206" s="1">
        <f t="shared" si="85"/>
        <v>0</v>
      </c>
      <c r="F206" s="1">
        <f t="shared" si="85"/>
        <v>0</v>
      </c>
      <c r="G206" s="1">
        <f t="shared" si="85"/>
        <v>52471401.280000001</v>
      </c>
      <c r="H206" s="1">
        <f t="shared" si="85"/>
        <v>52471401.280000001</v>
      </c>
    </row>
    <row r="207" spans="1:8" x14ac:dyDescent="0.2">
      <c r="A207" s="7" t="s">
        <v>36</v>
      </c>
      <c r="B207" s="3" t="s">
        <v>37</v>
      </c>
      <c r="C207" s="1">
        <f>'[1]9.ведомства'!G850</f>
        <v>52471401.280000001</v>
      </c>
      <c r="D207" s="1">
        <f>'[1]9.ведомства'!H850</f>
        <v>52471401.280000001</v>
      </c>
      <c r="E207" s="1">
        <f>'[1]9.ведомства'!I850</f>
        <v>0</v>
      </c>
      <c r="F207" s="1">
        <f>'[1]9.ведомства'!J850</f>
        <v>0</v>
      </c>
      <c r="G207" s="1">
        <f>'[1]9.ведомства'!K850</f>
        <v>52471401.280000001</v>
      </c>
      <c r="H207" s="1">
        <f>'[1]9.ведомства'!L850</f>
        <v>52471401.280000001</v>
      </c>
    </row>
    <row r="208" spans="1:8" ht="24" x14ac:dyDescent="0.2">
      <c r="A208" s="4" t="s">
        <v>161</v>
      </c>
      <c r="B208" s="10" t="s">
        <v>452</v>
      </c>
      <c r="C208" s="1">
        <f>C209</f>
        <v>530014.15</v>
      </c>
      <c r="D208" s="1">
        <f t="shared" ref="D208:H208" si="86">D209</f>
        <v>0</v>
      </c>
      <c r="E208" s="1">
        <f t="shared" si="86"/>
        <v>0</v>
      </c>
      <c r="F208" s="1">
        <f t="shared" si="86"/>
        <v>0</v>
      </c>
      <c r="G208" s="1">
        <f t="shared" si="86"/>
        <v>530014.15</v>
      </c>
      <c r="H208" s="1">
        <f t="shared" si="86"/>
        <v>0</v>
      </c>
    </row>
    <row r="209" spans="1:8" x14ac:dyDescent="0.2">
      <c r="A209" s="7" t="s">
        <v>36</v>
      </c>
      <c r="B209" s="3" t="s">
        <v>37</v>
      </c>
      <c r="C209" s="1">
        <f>'[1]9.ведомства'!G852</f>
        <v>530014.15</v>
      </c>
      <c r="D209" s="1">
        <f>'[1]9.ведомства'!H852</f>
        <v>0</v>
      </c>
      <c r="E209" s="1">
        <f>'[1]9.ведомства'!I852</f>
        <v>0</v>
      </c>
      <c r="F209" s="1">
        <f>'[1]9.ведомства'!J852</f>
        <v>0</v>
      </c>
      <c r="G209" s="1">
        <f>'[1]9.ведомства'!K852</f>
        <v>530014.15</v>
      </c>
      <c r="H209" s="1">
        <f>'[1]9.ведомства'!L852</f>
        <v>0</v>
      </c>
    </row>
    <row r="210" spans="1:8" hidden="1" x14ac:dyDescent="0.2">
      <c r="A210" s="4" t="s">
        <v>162</v>
      </c>
      <c r="B210" s="10" t="s">
        <v>159</v>
      </c>
      <c r="C210" s="1">
        <f t="shared" ref="C210:H210" si="87">C211</f>
        <v>0</v>
      </c>
      <c r="D210" s="1">
        <f t="shared" si="87"/>
        <v>0</v>
      </c>
      <c r="E210" s="1">
        <f t="shared" si="87"/>
        <v>0</v>
      </c>
      <c r="F210" s="1">
        <f t="shared" si="87"/>
        <v>0</v>
      </c>
      <c r="G210" s="1">
        <f t="shared" si="87"/>
        <v>0</v>
      </c>
      <c r="H210" s="1">
        <f t="shared" si="87"/>
        <v>0</v>
      </c>
    </row>
    <row r="211" spans="1:8" hidden="1" x14ac:dyDescent="0.2">
      <c r="A211" s="7" t="s">
        <v>36</v>
      </c>
      <c r="B211" s="3" t="s">
        <v>37</v>
      </c>
      <c r="C211" s="1">
        <f>'[1]9.ведомства'!G855</f>
        <v>0</v>
      </c>
      <c r="D211" s="1">
        <f>'[1]9.ведомства'!H855</f>
        <v>0</v>
      </c>
      <c r="E211" s="1">
        <f>'[1]9.ведомства'!I855</f>
        <v>0</v>
      </c>
      <c r="F211" s="1">
        <f>'[1]9.ведомства'!J855</f>
        <v>0</v>
      </c>
      <c r="G211" s="1">
        <f>'[1]9.ведомства'!K855</f>
        <v>0</v>
      </c>
      <c r="H211" s="1">
        <f>'[1]9.ведомства'!L855</f>
        <v>0</v>
      </c>
    </row>
    <row r="212" spans="1:8" ht="24" x14ac:dyDescent="0.2">
      <c r="A212" s="4" t="s">
        <v>163</v>
      </c>
      <c r="B212" s="10" t="s">
        <v>164</v>
      </c>
      <c r="C212" s="1">
        <f t="shared" ref="C212:H212" si="88">C213</f>
        <v>105208258.91</v>
      </c>
      <c r="D212" s="1">
        <f t="shared" si="88"/>
        <v>0</v>
      </c>
      <c r="E212" s="1">
        <f t="shared" si="88"/>
        <v>0</v>
      </c>
      <c r="F212" s="1">
        <f t="shared" si="88"/>
        <v>0</v>
      </c>
      <c r="G212" s="1">
        <f t="shared" si="88"/>
        <v>105208258.91</v>
      </c>
      <c r="H212" s="1">
        <f t="shared" si="88"/>
        <v>0</v>
      </c>
    </row>
    <row r="213" spans="1:8" x14ac:dyDescent="0.2">
      <c r="A213" s="7" t="s">
        <v>36</v>
      </c>
      <c r="B213" s="3" t="s">
        <v>37</v>
      </c>
      <c r="C213" s="1">
        <f>'[1]9.ведомства'!G856</f>
        <v>105208258.91</v>
      </c>
      <c r="D213" s="1">
        <f>'[1]9.ведомства'!H856</f>
        <v>0</v>
      </c>
      <c r="E213" s="1">
        <f>'[1]9.ведомства'!I856</f>
        <v>0</v>
      </c>
      <c r="F213" s="1">
        <f>'[1]9.ведомства'!J856</f>
        <v>0</v>
      </c>
      <c r="G213" s="1">
        <f>'[1]9.ведомства'!K856</f>
        <v>105208258.91</v>
      </c>
      <c r="H213" s="1">
        <f>'[1]9.ведомства'!L856</f>
        <v>0</v>
      </c>
    </row>
    <row r="214" spans="1:8" ht="24" x14ac:dyDescent="0.2">
      <c r="A214" s="4" t="s">
        <v>165</v>
      </c>
      <c r="B214" s="10" t="s">
        <v>166</v>
      </c>
      <c r="C214" s="1">
        <f t="shared" ref="C214:H214" si="89">C215</f>
        <v>9469996</v>
      </c>
      <c r="D214" s="1">
        <f t="shared" si="89"/>
        <v>0</v>
      </c>
      <c r="E214" s="1">
        <f t="shared" si="89"/>
        <v>0</v>
      </c>
      <c r="F214" s="1">
        <f t="shared" si="89"/>
        <v>0</v>
      </c>
      <c r="G214" s="1">
        <f t="shared" si="89"/>
        <v>9469996</v>
      </c>
      <c r="H214" s="1">
        <f t="shared" si="89"/>
        <v>0</v>
      </c>
    </row>
    <row r="215" spans="1:8" x14ac:dyDescent="0.2">
      <c r="A215" s="7" t="s">
        <v>36</v>
      </c>
      <c r="B215" s="3" t="s">
        <v>37</v>
      </c>
      <c r="C215" s="1">
        <f>'[1]9.ведомства'!G858</f>
        <v>9469996</v>
      </c>
      <c r="D215" s="1">
        <f>'[1]9.ведомства'!H858</f>
        <v>0</v>
      </c>
      <c r="E215" s="1">
        <f>'[1]9.ведомства'!I858</f>
        <v>0</v>
      </c>
      <c r="F215" s="1">
        <f>'[1]9.ведомства'!J858</f>
        <v>0</v>
      </c>
      <c r="G215" s="1">
        <f>'[1]9.ведомства'!K858</f>
        <v>9469996</v>
      </c>
      <c r="H215" s="1">
        <f>'[1]9.ведомства'!L858</f>
        <v>0</v>
      </c>
    </row>
    <row r="216" spans="1:8" ht="36" hidden="1" x14ac:dyDescent="0.2">
      <c r="A216" s="4" t="s">
        <v>167</v>
      </c>
      <c r="B216" s="3" t="s">
        <v>168</v>
      </c>
      <c r="C216" s="1">
        <f t="shared" ref="C216:H216" si="90">C217</f>
        <v>0</v>
      </c>
      <c r="D216" s="1">
        <f t="shared" si="90"/>
        <v>0</v>
      </c>
      <c r="E216" s="1">
        <f t="shared" si="90"/>
        <v>0</v>
      </c>
      <c r="F216" s="1">
        <f t="shared" si="90"/>
        <v>0</v>
      </c>
      <c r="G216" s="1">
        <f t="shared" si="90"/>
        <v>0</v>
      </c>
      <c r="H216" s="1">
        <f t="shared" si="90"/>
        <v>0</v>
      </c>
    </row>
    <row r="217" spans="1:8" hidden="1" x14ac:dyDescent="0.2">
      <c r="A217" s="7" t="s">
        <v>36</v>
      </c>
      <c r="B217" s="3" t="s">
        <v>37</v>
      </c>
      <c r="C217" s="1">
        <f>'[1]9.ведомства'!G860</f>
        <v>0</v>
      </c>
      <c r="D217" s="1">
        <f>'[1]9.ведомства'!H860</f>
        <v>0</v>
      </c>
      <c r="E217" s="1">
        <f>'[1]9.ведомства'!I860</f>
        <v>0</v>
      </c>
      <c r="F217" s="1">
        <f>'[1]9.ведомства'!J860</f>
        <v>0</v>
      </c>
      <c r="G217" s="1">
        <f>'[1]9.ведомства'!K860</f>
        <v>0</v>
      </c>
      <c r="H217" s="1">
        <f>'[1]9.ведомства'!L860</f>
        <v>0</v>
      </c>
    </row>
    <row r="218" spans="1:8" ht="24" hidden="1" x14ac:dyDescent="0.2">
      <c r="A218" s="4" t="s">
        <v>169</v>
      </c>
      <c r="B218" s="11" t="s">
        <v>170</v>
      </c>
      <c r="C218" s="1">
        <f t="shared" ref="C218:H218" si="91">C219</f>
        <v>0</v>
      </c>
      <c r="D218" s="1">
        <f t="shared" si="91"/>
        <v>0</v>
      </c>
      <c r="E218" s="1">
        <f t="shared" si="91"/>
        <v>0</v>
      </c>
      <c r="F218" s="1">
        <f t="shared" si="91"/>
        <v>0</v>
      </c>
      <c r="G218" s="1">
        <f t="shared" si="91"/>
        <v>0</v>
      </c>
      <c r="H218" s="1">
        <f t="shared" si="91"/>
        <v>0</v>
      </c>
    </row>
    <row r="219" spans="1:8" hidden="1" x14ac:dyDescent="0.2">
      <c r="A219" s="7" t="s">
        <v>36</v>
      </c>
      <c r="B219" s="3" t="s">
        <v>37</v>
      </c>
      <c r="C219" s="1">
        <f>'[1]9.ведомства'!G863</f>
        <v>0</v>
      </c>
      <c r="D219" s="1">
        <f>'[1]9.ведомства'!H863</f>
        <v>0</v>
      </c>
      <c r="E219" s="1">
        <f>'[1]9.ведомства'!I863</f>
        <v>0</v>
      </c>
      <c r="F219" s="1">
        <f>'[1]9.ведомства'!J863</f>
        <v>0</v>
      </c>
      <c r="G219" s="1">
        <f>'[1]9.ведомства'!K863</f>
        <v>0</v>
      </c>
      <c r="H219" s="1">
        <f>'[1]9.ведомства'!L863</f>
        <v>0</v>
      </c>
    </row>
    <row r="220" spans="1:8" x14ac:dyDescent="0.2">
      <c r="A220" s="56" t="s">
        <v>171</v>
      </c>
      <c r="B220" s="57"/>
      <c r="C220" s="1">
        <f t="shared" ref="C220:H220" si="92">C221+C223+C225+C227</f>
        <v>14828323.460000001</v>
      </c>
      <c r="D220" s="1">
        <f t="shared" si="92"/>
        <v>0</v>
      </c>
      <c r="E220" s="1">
        <f t="shared" si="92"/>
        <v>0</v>
      </c>
      <c r="F220" s="1">
        <f t="shared" si="92"/>
        <v>0</v>
      </c>
      <c r="G220" s="1">
        <f t="shared" si="92"/>
        <v>14828323.460000001</v>
      </c>
      <c r="H220" s="1">
        <f t="shared" si="92"/>
        <v>0</v>
      </c>
    </row>
    <row r="221" spans="1:8" x14ac:dyDescent="0.2">
      <c r="A221" s="4" t="s">
        <v>172</v>
      </c>
      <c r="B221" s="10" t="s">
        <v>173</v>
      </c>
      <c r="C221" s="1">
        <f t="shared" ref="C221:H221" si="93">C222</f>
        <v>9784812</v>
      </c>
      <c r="D221" s="1">
        <f t="shared" si="93"/>
        <v>0</v>
      </c>
      <c r="E221" s="1">
        <f t="shared" si="93"/>
        <v>0</v>
      </c>
      <c r="F221" s="1">
        <f t="shared" si="93"/>
        <v>0</v>
      </c>
      <c r="G221" s="1">
        <f t="shared" si="93"/>
        <v>9784812</v>
      </c>
      <c r="H221" s="1">
        <f t="shared" si="93"/>
        <v>0</v>
      </c>
    </row>
    <row r="222" spans="1:8" x14ac:dyDescent="0.2">
      <c r="A222" s="2" t="s">
        <v>36</v>
      </c>
      <c r="B222" s="3" t="s">
        <v>37</v>
      </c>
      <c r="C222" s="1">
        <f>'[1]9.ведомства'!G914</f>
        <v>9784812</v>
      </c>
      <c r="D222" s="1">
        <f>'[1]9.ведомства'!H914</f>
        <v>0</v>
      </c>
      <c r="E222" s="1">
        <f>'[1]9.ведомства'!I914</f>
        <v>0</v>
      </c>
      <c r="F222" s="1">
        <f>'[1]9.ведомства'!J914</f>
        <v>0</v>
      </c>
      <c r="G222" s="1">
        <f>'[1]9.ведомства'!K914</f>
        <v>9784812</v>
      </c>
      <c r="H222" s="1">
        <f>'[1]9.ведомства'!L914</f>
        <v>0</v>
      </c>
    </row>
    <row r="223" spans="1:8" x14ac:dyDescent="0.2">
      <c r="A223" s="4" t="s">
        <v>174</v>
      </c>
      <c r="B223" s="10" t="s">
        <v>175</v>
      </c>
      <c r="C223" s="1">
        <f t="shared" ref="C223:H223" si="94">C224</f>
        <v>2043511.46</v>
      </c>
      <c r="D223" s="1">
        <f t="shared" si="94"/>
        <v>0</v>
      </c>
      <c r="E223" s="1">
        <f t="shared" si="94"/>
        <v>0</v>
      </c>
      <c r="F223" s="1">
        <f t="shared" si="94"/>
        <v>0</v>
      </c>
      <c r="G223" s="1">
        <f t="shared" si="94"/>
        <v>2043511.46</v>
      </c>
      <c r="H223" s="1">
        <f t="shared" si="94"/>
        <v>0</v>
      </c>
    </row>
    <row r="224" spans="1:8" x14ac:dyDescent="0.2">
      <c r="A224" s="2" t="s">
        <v>36</v>
      </c>
      <c r="B224" s="3" t="s">
        <v>37</v>
      </c>
      <c r="C224" s="1">
        <f>'[1]9.ведомства'!G916</f>
        <v>2043511.46</v>
      </c>
      <c r="D224" s="1">
        <f>'[1]9.ведомства'!H916</f>
        <v>0</v>
      </c>
      <c r="E224" s="1">
        <f>'[1]9.ведомства'!I916</f>
        <v>0</v>
      </c>
      <c r="F224" s="1">
        <f>'[1]9.ведомства'!J916</f>
        <v>0</v>
      </c>
      <c r="G224" s="1">
        <f>'[1]9.ведомства'!K916</f>
        <v>2043511.46</v>
      </c>
      <c r="H224" s="1">
        <f>'[1]9.ведомства'!L916</f>
        <v>0</v>
      </c>
    </row>
    <row r="225" spans="1:8" hidden="1" x14ac:dyDescent="0.2">
      <c r="A225" s="4" t="s">
        <v>176</v>
      </c>
      <c r="B225" s="10" t="s">
        <v>177</v>
      </c>
      <c r="C225" s="1">
        <f t="shared" ref="C225:H225" si="95">C226</f>
        <v>0</v>
      </c>
      <c r="D225" s="1">
        <f t="shared" si="95"/>
        <v>0</v>
      </c>
      <c r="E225" s="1">
        <f t="shared" si="95"/>
        <v>0</v>
      </c>
      <c r="F225" s="1">
        <f t="shared" si="95"/>
        <v>0</v>
      </c>
      <c r="G225" s="1">
        <f t="shared" si="95"/>
        <v>0</v>
      </c>
      <c r="H225" s="1">
        <f t="shared" si="95"/>
        <v>0</v>
      </c>
    </row>
    <row r="226" spans="1:8" hidden="1" x14ac:dyDescent="0.2">
      <c r="A226" s="2" t="s">
        <v>36</v>
      </c>
      <c r="B226" s="3" t="s">
        <v>37</v>
      </c>
      <c r="C226" s="1">
        <f>'[1]9.ведомства'!G918</f>
        <v>0</v>
      </c>
      <c r="D226" s="1">
        <f>'[1]9.ведомства'!H918</f>
        <v>0</v>
      </c>
      <c r="E226" s="1">
        <f>'[1]9.ведомства'!I918</f>
        <v>0</v>
      </c>
      <c r="F226" s="1">
        <f>'[1]9.ведомства'!J918</f>
        <v>0</v>
      </c>
      <c r="G226" s="1">
        <f>'[1]9.ведомства'!K918</f>
        <v>0</v>
      </c>
      <c r="H226" s="1">
        <f>'[1]9.ведомства'!L918</f>
        <v>0</v>
      </c>
    </row>
    <row r="227" spans="1:8" x14ac:dyDescent="0.2">
      <c r="A227" s="4" t="s">
        <v>178</v>
      </c>
      <c r="B227" s="19" t="s">
        <v>179</v>
      </c>
      <c r="C227" s="1">
        <f t="shared" ref="C227:H227" si="96">C228</f>
        <v>3000000</v>
      </c>
      <c r="D227" s="1">
        <f t="shared" si="96"/>
        <v>0</v>
      </c>
      <c r="E227" s="1">
        <f t="shared" si="96"/>
        <v>0</v>
      </c>
      <c r="F227" s="1">
        <f t="shared" si="96"/>
        <v>0</v>
      </c>
      <c r="G227" s="1">
        <f t="shared" si="96"/>
        <v>3000000</v>
      </c>
      <c r="H227" s="1">
        <f t="shared" si="96"/>
        <v>0</v>
      </c>
    </row>
    <row r="228" spans="1:8" x14ac:dyDescent="0.2">
      <c r="A228" s="2" t="s">
        <v>36</v>
      </c>
      <c r="B228" s="3" t="s">
        <v>37</v>
      </c>
      <c r="C228" s="1">
        <f>'[1]9.ведомства'!G921</f>
        <v>3000000</v>
      </c>
      <c r="D228" s="1">
        <f>'[1]9.ведомства'!H921</f>
        <v>0</v>
      </c>
      <c r="E228" s="1">
        <f>'[1]9.ведомства'!I921</f>
        <v>0</v>
      </c>
      <c r="F228" s="1">
        <f>'[1]9.ведомства'!J921</f>
        <v>0</v>
      </c>
      <c r="G228" s="1">
        <f>'[1]9.ведомства'!K921</f>
        <v>3000000</v>
      </c>
      <c r="H228" s="1">
        <f>'[1]9.ведомства'!L921</f>
        <v>0</v>
      </c>
    </row>
    <row r="229" spans="1:8" x14ac:dyDescent="0.2">
      <c r="A229" s="56" t="s">
        <v>180</v>
      </c>
      <c r="B229" s="57"/>
      <c r="C229" s="1">
        <f t="shared" ref="C229:H229" si="97">C234+C232+C236+C230</f>
        <v>5089241.09</v>
      </c>
      <c r="D229" s="1">
        <f t="shared" si="97"/>
        <v>0</v>
      </c>
      <c r="E229" s="1">
        <f t="shared" si="97"/>
        <v>0</v>
      </c>
      <c r="F229" s="1">
        <f t="shared" si="97"/>
        <v>0</v>
      </c>
      <c r="G229" s="1">
        <f t="shared" si="97"/>
        <v>5089241.09</v>
      </c>
      <c r="H229" s="1">
        <f t="shared" si="97"/>
        <v>0</v>
      </c>
    </row>
    <row r="230" spans="1:8" ht="24" x14ac:dyDescent="0.2">
      <c r="A230" s="4" t="s">
        <v>181</v>
      </c>
      <c r="B230" s="19" t="s">
        <v>182</v>
      </c>
      <c r="C230" s="1">
        <f t="shared" ref="C230:H230" si="98">C231</f>
        <v>22500</v>
      </c>
      <c r="D230" s="1">
        <f t="shared" si="98"/>
        <v>0</v>
      </c>
      <c r="E230" s="1">
        <f t="shared" si="98"/>
        <v>0</v>
      </c>
      <c r="F230" s="1">
        <f t="shared" si="98"/>
        <v>0</v>
      </c>
      <c r="G230" s="1">
        <f t="shared" si="98"/>
        <v>22500</v>
      </c>
      <c r="H230" s="1">
        <f t="shared" si="98"/>
        <v>0</v>
      </c>
    </row>
    <row r="231" spans="1:8" x14ac:dyDescent="0.2">
      <c r="A231" s="2" t="s">
        <v>36</v>
      </c>
      <c r="B231" s="3" t="s">
        <v>37</v>
      </c>
      <c r="C231" s="1">
        <f>'[1]9.ведомства'!G891</f>
        <v>22500</v>
      </c>
      <c r="D231" s="1">
        <f>'[1]9.ведомства'!H891</f>
        <v>0</v>
      </c>
      <c r="E231" s="1">
        <f>'[1]9.ведомства'!I891</f>
        <v>0</v>
      </c>
      <c r="F231" s="1">
        <f>'[1]9.ведомства'!J891</f>
        <v>0</v>
      </c>
      <c r="G231" s="1">
        <f>'[1]9.ведомства'!K891</f>
        <v>22500</v>
      </c>
      <c r="H231" s="1">
        <f>'[1]9.ведомства'!L891</f>
        <v>0</v>
      </c>
    </row>
    <row r="232" spans="1:8" x14ac:dyDescent="0.2">
      <c r="A232" s="4" t="s">
        <v>183</v>
      </c>
      <c r="B232" s="19" t="s">
        <v>184</v>
      </c>
      <c r="C232" s="1">
        <f t="shared" ref="C232:H232" si="99">C233</f>
        <v>5000000</v>
      </c>
      <c r="D232" s="1">
        <f t="shared" si="99"/>
        <v>0</v>
      </c>
      <c r="E232" s="1">
        <f t="shared" si="99"/>
        <v>0</v>
      </c>
      <c r="F232" s="1">
        <f t="shared" si="99"/>
        <v>0</v>
      </c>
      <c r="G232" s="1">
        <f t="shared" si="99"/>
        <v>5000000</v>
      </c>
      <c r="H232" s="1">
        <f t="shared" si="99"/>
        <v>0</v>
      </c>
    </row>
    <row r="233" spans="1:8" x14ac:dyDescent="0.2">
      <c r="A233" s="2" t="s">
        <v>36</v>
      </c>
      <c r="B233" s="3" t="s">
        <v>37</v>
      </c>
      <c r="C233" s="1">
        <f>'[1]9.ведомства'!G898</f>
        <v>5000000</v>
      </c>
      <c r="D233" s="1">
        <f>'[1]9.ведомства'!H898</f>
        <v>0</v>
      </c>
      <c r="E233" s="1">
        <f>'[1]9.ведомства'!I898</f>
        <v>0</v>
      </c>
      <c r="F233" s="1">
        <f>'[1]9.ведомства'!J898</f>
        <v>0</v>
      </c>
      <c r="G233" s="1">
        <f>'[1]9.ведомства'!K898</f>
        <v>5000000</v>
      </c>
      <c r="H233" s="1">
        <f>'[1]9.ведомства'!L898</f>
        <v>0</v>
      </c>
    </row>
    <row r="234" spans="1:8" ht="24" x14ac:dyDescent="0.2">
      <c r="A234" s="4" t="s">
        <v>185</v>
      </c>
      <c r="B234" s="3" t="s">
        <v>186</v>
      </c>
      <c r="C234" s="1">
        <f t="shared" ref="C234:H234" si="100">C235</f>
        <v>66741.09</v>
      </c>
      <c r="D234" s="1">
        <f t="shared" si="100"/>
        <v>0</v>
      </c>
      <c r="E234" s="1">
        <f t="shared" si="100"/>
        <v>0</v>
      </c>
      <c r="F234" s="1">
        <f t="shared" si="100"/>
        <v>0</v>
      </c>
      <c r="G234" s="1">
        <f t="shared" si="100"/>
        <v>66741.09</v>
      </c>
      <c r="H234" s="1">
        <f t="shared" si="100"/>
        <v>0</v>
      </c>
    </row>
    <row r="235" spans="1:8" x14ac:dyDescent="0.2">
      <c r="A235" s="2" t="s">
        <v>36</v>
      </c>
      <c r="B235" s="3" t="s">
        <v>37</v>
      </c>
      <c r="C235" s="1">
        <f>'[1]9.ведомства'!G893</f>
        <v>66741.09</v>
      </c>
      <c r="D235" s="1">
        <f>'[1]9.ведомства'!H893</f>
        <v>0</v>
      </c>
      <c r="E235" s="1">
        <f>'[1]9.ведомства'!I893</f>
        <v>0</v>
      </c>
      <c r="F235" s="1">
        <f>'[1]9.ведомства'!J893</f>
        <v>0</v>
      </c>
      <c r="G235" s="1">
        <f>'[1]9.ведомства'!K893</f>
        <v>66741.09</v>
      </c>
      <c r="H235" s="1">
        <f>'[1]9.ведомства'!L893</f>
        <v>0</v>
      </c>
    </row>
    <row r="236" spans="1:8" hidden="1" x14ac:dyDescent="0.2">
      <c r="A236" s="4" t="s">
        <v>187</v>
      </c>
      <c r="B236" s="10" t="s">
        <v>76</v>
      </c>
      <c r="C236" s="1">
        <f t="shared" ref="C236:H236" si="101">C237</f>
        <v>0</v>
      </c>
      <c r="D236" s="1">
        <f t="shared" si="101"/>
        <v>0</v>
      </c>
      <c r="E236" s="1">
        <f t="shared" si="101"/>
        <v>0</v>
      </c>
      <c r="F236" s="1">
        <f t="shared" si="101"/>
        <v>0</v>
      </c>
      <c r="G236" s="1">
        <f t="shared" si="101"/>
        <v>0</v>
      </c>
      <c r="H236" s="1">
        <f t="shared" si="101"/>
        <v>0</v>
      </c>
    </row>
    <row r="237" spans="1:8" hidden="1" x14ac:dyDescent="0.2">
      <c r="A237" s="2" t="s">
        <v>36</v>
      </c>
      <c r="B237" s="3" t="s">
        <v>37</v>
      </c>
      <c r="C237" s="1">
        <f>'[1]9.ведомства'!G896</f>
        <v>0</v>
      </c>
      <c r="D237" s="1">
        <f>'[1]9.ведомства'!H896</f>
        <v>0</v>
      </c>
      <c r="E237" s="1">
        <f>'[1]9.ведомства'!I896</f>
        <v>0</v>
      </c>
      <c r="F237" s="1">
        <f>'[1]9.ведомства'!J896</f>
        <v>0</v>
      </c>
      <c r="G237" s="1">
        <f>'[1]9.ведомства'!K896</f>
        <v>0</v>
      </c>
      <c r="H237" s="1">
        <f>'[1]9.ведомства'!L896</f>
        <v>0</v>
      </c>
    </row>
    <row r="238" spans="1:8" x14ac:dyDescent="0.2">
      <c r="A238" s="56" t="s">
        <v>188</v>
      </c>
      <c r="B238" s="57"/>
      <c r="C238" s="1">
        <f>C239+C241+C243</f>
        <v>42599266.880000003</v>
      </c>
      <c r="D238" s="1">
        <f t="shared" ref="D238:H238" si="102">D239+D241+D243</f>
        <v>0</v>
      </c>
      <c r="E238" s="1">
        <f t="shared" si="102"/>
        <v>0</v>
      </c>
      <c r="F238" s="1">
        <f t="shared" si="102"/>
        <v>0</v>
      </c>
      <c r="G238" s="1">
        <f t="shared" si="102"/>
        <v>42599266.880000003</v>
      </c>
      <c r="H238" s="1">
        <f t="shared" si="102"/>
        <v>0</v>
      </c>
    </row>
    <row r="239" spans="1:8" x14ac:dyDescent="0.2">
      <c r="A239" s="4" t="s">
        <v>189</v>
      </c>
      <c r="B239" s="19" t="s">
        <v>190</v>
      </c>
      <c r="C239" s="1">
        <f t="shared" ref="C239:H239" si="103">C240</f>
        <v>2399266.88</v>
      </c>
      <c r="D239" s="1">
        <f t="shared" si="103"/>
        <v>0</v>
      </c>
      <c r="E239" s="1">
        <f t="shared" si="103"/>
        <v>0</v>
      </c>
      <c r="F239" s="1">
        <f t="shared" si="103"/>
        <v>0</v>
      </c>
      <c r="G239" s="1">
        <f t="shared" si="103"/>
        <v>2399266.88</v>
      </c>
      <c r="H239" s="1">
        <f t="shared" si="103"/>
        <v>0</v>
      </c>
    </row>
    <row r="240" spans="1:8" x14ac:dyDescent="0.2">
      <c r="A240" s="2" t="s">
        <v>36</v>
      </c>
      <c r="B240" s="3" t="s">
        <v>37</v>
      </c>
      <c r="C240" s="1">
        <f>'[1]9.ведомства'!G902</f>
        <v>2399266.88</v>
      </c>
      <c r="D240" s="1">
        <f>'[1]9.ведомства'!H902</f>
        <v>0</v>
      </c>
      <c r="E240" s="1">
        <f>'[1]9.ведомства'!I902</f>
        <v>0</v>
      </c>
      <c r="F240" s="1">
        <f>'[1]9.ведомства'!J902</f>
        <v>0</v>
      </c>
      <c r="G240" s="1">
        <f>'[1]9.ведомства'!K902</f>
        <v>2399266.88</v>
      </c>
      <c r="H240" s="1">
        <f>'[1]9.ведомства'!L902</f>
        <v>0</v>
      </c>
    </row>
    <row r="241" spans="1:8" ht="24" x14ac:dyDescent="0.2">
      <c r="A241" s="4" t="s">
        <v>191</v>
      </c>
      <c r="B241" s="19" t="s">
        <v>192</v>
      </c>
      <c r="C241" s="1">
        <f t="shared" ref="C241:H243" si="104">C242</f>
        <v>200000</v>
      </c>
      <c r="D241" s="1">
        <f t="shared" si="104"/>
        <v>0</v>
      </c>
      <c r="E241" s="1">
        <f t="shared" si="104"/>
        <v>0</v>
      </c>
      <c r="F241" s="1">
        <f t="shared" si="104"/>
        <v>0</v>
      </c>
      <c r="G241" s="1">
        <f t="shared" si="104"/>
        <v>200000</v>
      </c>
      <c r="H241" s="1">
        <f t="shared" si="104"/>
        <v>0</v>
      </c>
    </row>
    <row r="242" spans="1:8" x14ac:dyDescent="0.2">
      <c r="A242" s="2" t="s">
        <v>36</v>
      </c>
      <c r="B242" s="3" t="s">
        <v>37</v>
      </c>
      <c r="C242" s="1">
        <f>'[1]9.ведомства'!G905</f>
        <v>200000</v>
      </c>
      <c r="D242" s="1">
        <f>'[1]9.ведомства'!H905</f>
        <v>0</v>
      </c>
      <c r="E242" s="1">
        <f>'[1]9.ведомства'!I905</f>
        <v>0</v>
      </c>
      <c r="F242" s="1">
        <f>'[1]9.ведомства'!J905</f>
        <v>0</v>
      </c>
      <c r="G242" s="1">
        <f>'[1]9.ведомства'!K905</f>
        <v>200000</v>
      </c>
      <c r="H242" s="1">
        <f>'[1]9.ведомства'!L905</f>
        <v>0</v>
      </c>
    </row>
    <row r="243" spans="1:8" ht="24" x14ac:dyDescent="0.2">
      <c r="A243" s="4" t="s">
        <v>193</v>
      </c>
      <c r="B243" s="19" t="s">
        <v>194</v>
      </c>
      <c r="C243" s="1">
        <f t="shared" si="104"/>
        <v>40000000</v>
      </c>
      <c r="D243" s="1">
        <f t="shared" si="104"/>
        <v>0</v>
      </c>
      <c r="E243" s="1">
        <f t="shared" si="104"/>
        <v>0</v>
      </c>
      <c r="F243" s="1">
        <f t="shared" si="104"/>
        <v>0</v>
      </c>
      <c r="G243" s="1">
        <f t="shared" si="104"/>
        <v>40000000</v>
      </c>
      <c r="H243" s="1">
        <f t="shared" si="104"/>
        <v>0</v>
      </c>
    </row>
    <row r="244" spans="1:8" x14ac:dyDescent="0.2">
      <c r="A244" s="2" t="s">
        <v>36</v>
      </c>
      <c r="B244" s="3" t="s">
        <v>37</v>
      </c>
      <c r="C244" s="1">
        <v>40000000</v>
      </c>
      <c r="D244" s="1">
        <f>'[1]9.ведомства'!H908</f>
        <v>0</v>
      </c>
      <c r="E244" s="1">
        <f>'[1]9.ведомства'!I908</f>
        <v>0</v>
      </c>
      <c r="F244" s="1">
        <f>'[1]9.ведомства'!J908</f>
        <v>0</v>
      </c>
      <c r="G244" s="1">
        <v>40000000</v>
      </c>
      <c r="H244" s="1">
        <f>'[1]9.ведомства'!L907</f>
        <v>0</v>
      </c>
    </row>
    <row r="245" spans="1:8" x14ac:dyDescent="0.2">
      <c r="A245" s="61" t="s">
        <v>195</v>
      </c>
      <c r="B245" s="61"/>
      <c r="C245" s="1">
        <f t="shared" ref="C245:H245" si="105">C250+C252+C254+C257+C259+C246+C248</f>
        <v>56677014.790000007</v>
      </c>
      <c r="D245" s="1">
        <f t="shared" si="105"/>
        <v>11982778.050000001</v>
      </c>
      <c r="E245" s="1">
        <f t="shared" si="105"/>
        <v>0</v>
      </c>
      <c r="F245" s="1">
        <f t="shared" si="105"/>
        <v>0</v>
      </c>
      <c r="G245" s="1">
        <f t="shared" si="105"/>
        <v>56677014.790000007</v>
      </c>
      <c r="H245" s="1">
        <f t="shared" si="105"/>
        <v>11982778.050000001</v>
      </c>
    </row>
    <row r="246" spans="1:8" ht="24" x14ac:dyDescent="0.2">
      <c r="A246" s="4" t="s">
        <v>196</v>
      </c>
      <c r="B246" s="10" t="s">
        <v>197</v>
      </c>
      <c r="C246" s="1">
        <f t="shared" ref="C246:H246" si="106">C247</f>
        <v>11982778.050000001</v>
      </c>
      <c r="D246" s="1">
        <f t="shared" si="106"/>
        <v>11982778.050000001</v>
      </c>
      <c r="E246" s="1">
        <f t="shared" si="106"/>
        <v>0</v>
      </c>
      <c r="F246" s="1">
        <f t="shared" si="106"/>
        <v>0</v>
      </c>
      <c r="G246" s="1">
        <f t="shared" si="106"/>
        <v>11982778.050000001</v>
      </c>
      <c r="H246" s="1">
        <f t="shared" si="106"/>
        <v>11982778.050000001</v>
      </c>
    </row>
    <row r="247" spans="1:8" x14ac:dyDescent="0.2">
      <c r="A247" s="2" t="s">
        <v>102</v>
      </c>
      <c r="B247" s="3" t="s">
        <v>103</v>
      </c>
      <c r="C247" s="1">
        <f>'[1]9.ведомства'!G1214</f>
        <v>11982778.050000001</v>
      </c>
      <c r="D247" s="1">
        <f>'[1]9.ведомства'!H1214</f>
        <v>11982778.050000001</v>
      </c>
      <c r="E247" s="1">
        <f>'[1]9.ведомства'!I1214</f>
        <v>0</v>
      </c>
      <c r="F247" s="1">
        <f>'[1]9.ведомства'!J1214</f>
        <v>0</v>
      </c>
      <c r="G247" s="1">
        <f>'[1]9.ведомства'!K1214</f>
        <v>11982778.050000001</v>
      </c>
      <c r="H247" s="1">
        <f>'[1]9.ведомства'!L1214</f>
        <v>11982778.050000001</v>
      </c>
    </row>
    <row r="248" spans="1:8" ht="24" x14ac:dyDescent="0.2">
      <c r="A248" s="4" t="s">
        <v>198</v>
      </c>
      <c r="B248" s="10" t="s">
        <v>199</v>
      </c>
      <c r="C248" s="1">
        <f t="shared" ref="C248:H248" si="107">C249</f>
        <v>18041227.949999999</v>
      </c>
      <c r="D248" s="1">
        <f t="shared" si="107"/>
        <v>0</v>
      </c>
      <c r="E248" s="1">
        <f t="shared" si="107"/>
        <v>0</v>
      </c>
      <c r="F248" s="1">
        <f t="shared" si="107"/>
        <v>0</v>
      </c>
      <c r="G248" s="1">
        <f t="shared" si="107"/>
        <v>18041227.949999999</v>
      </c>
      <c r="H248" s="1">
        <f t="shared" si="107"/>
        <v>0</v>
      </c>
    </row>
    <row r="249" spans="1:8" x14ac:dyDescent="0.2">
      <c r="A249" s="2" t="s">
        <v>102</v>
      </c>
      <c r="B249" s="3" t="s">
        <v>103</v>
      </c>
      <c r="C249" s="1">
        <f>'[1]9.ведомства'!G1216</f>
        <v>18041227.949999999</v>
      </c>
      <c r="D249" s="1">
        <f>'[1]9.ведомства'!H1216</f>
        <v>0</v>
      </c>
      <c r="E249" s="1">
        <f>'[1]9.ведомства'!I1216</f>
        <v>0</v>
      </c>
      <c r="F249" s="1">
        <f>'[1]9.ведомства'!J1216</f>
        <v>0</v>
      </c>
      <c r="G249" s="1">
        <f>'[1]9.ведомства'!K1216</f>
        <v>18041227.949999999</v>
      </c>
      <c r="H249" s="1">
        <f>'[1]9.ведомства'!L1216</f>
        <v>0</v>
      </c>
    </row>
    <row r="250" spans="1:8" ht="24" x14ac:dyDescent="0.2">
      <c r="A250" s="4" t="s">
        <v>200</v>
      </c>
      <c r="B250" s="3" t="s">
        <v>201</v>
      </c>
      <c r="C250" s="1">
        <f t="shared" ref="C250:H250" si="108">SUM(C251:C251)</f>
        <v>2016000</v>
      </c>
      <c r="D250" s="1">
        <f t="shared" si="108"/>
        <v>0</v>
      </c>
      <c r="E250" s="1">
        <f t="shared" si="108"/>
        <v>0</v>
      </c>
      <c r="F250" s="1">
        <f t="shared" si="108"/>
        <v>0</v>
      </c>
      <c r="G250" s="1">
        <f t="shared" si="108"/>
        <v>2016000</v>
      </c>
      <c r="H250" s="1">
        <f t="shared" si="108"/>
        <v>0</v>
      </c>
    </row>
    <row r="251" spans="1:8" x14ac:dyDescent="0.2">
      <c r="A251" s="2" t="s">
        <v>102</v>
      </c>
      <c r="B251" s="3" t="s">
        <v>103</v>
      </c>
      <c r="C251" s="1">
        <f>'[1]9.ведомства'!G1217</f>
        <v>2016000</v>
      </c>
      <c r="D251" s="1">
        <f>'[1]9.ведомства'!H1217</f>
        <v>0</v>
      </c>
      <c r="E251" s="1">
        <f>'[1]9.ведомства'!I1217</f>
        <v>0</v>
      </c>
      <c r="F251" s="1">
        <f>'[1]9.ведомства'!J1217</f>
        <v>0</v>
      </c>
      <c r="G251" s="1">
        <f>'[1]9.ведомства'!K1217</f>
        <v>2016000</v>
      </c>
      <c r="H251" s="1">
        <f>'[1]9.ведомства'!L1217</f>
        <v>0</v>
      </c>
    </row>
    <row r="252" spans="1:8" hidden="1" x14ac:dyDescent="0.2">
      <c r="A252" s="4" t="s">
        <v>202</v>
      </c>
      <c r="B252" s="3" t="s">
        <v>203</v>
      </c>
      <c r="C252" s="1">
        <f t="shared" ref="C252:H252" si="109">C253</f>
        <v>0</v>
      </c>
      <c r="D252" s="1">
        <f t="shared" si="109"/>
        <v>0</v>
      </c>
      <c r="E252" s="1">
        <f t="shared" si="109"/>
        <v>0</v>
      </c>
      <c r="F252" s="1">
        <f t="shared" si="109"/>
        <v>0</v>
      </c>
      <c r="G252" s="1">
        <f t="shared" si="109"/>
        <v>0</v>
      </c>
      <c r="H252" s="1">
        <f t="shared" si="109"/>
        <v>0</v>
      </c>
    </row>
    <row r="253" spans="1:8" hidden="1" x14ac:dyDescent="0.2">
      <c r="A253" s="2" t="s">
        <v>36</v>
      </c>
      <c r="B253" s="3" t="s">
        <v>37</v>
      </c>
      <c r="C253" s="1">
        <f>'[1]9.ведомства'!G881</f>
        <v>0</v>
      </c>
      <c r="D253" s="1">
        <f>'[1]9.ведомства'!H881</f>
        <v>0</v>
      </c>
      <c r="E253" s="1">
        <f>'[1]9.ведомства'!I881</f>
        <v>0</v>
      </c>
      <c r="F253" s="1">
        <f>'[1]9.ведомства'!J881</f>
        <v>0</v>
      </c>
      <c r="G253" s="1">
        <f>'[1]9.ведомства'!K881</f>
        <v>0</v>
      </c>
      <c r="H253" s="1">
        <f>'[1]9.ведомства'!L881</f>
        <v>0</v>
      </c>
    </row>
    <row r="254" spans="1:8" x14ac:dyDescent="0.2">
      <c r="A254" s="4" t="s">
        <v>204</v>
      </c>
      <c r="B254" s="10" t="s">
        <v>205</v>
      </c>
      <c r="C254" s="1">
        <f t="shared" ref="C254:H254" si="110">SUM(C255:C256)</f>
        <v>4500000</v>
      </c>
      <c r="D254" s="1">
        <f t="shared" si="110"/>
        <v>0</v>
      </c>
      <c r="E254" s="1">
        <f t="shared" si="110"/>
        <v>0</v>
      </c>
      <c r="F254" s="1">
        <f t="shared" si="110"/>
        <v>0</v>
      </c>
      <c r="G254" s="1">
        <f t="shared" si="110"/>
        <v>4500000</v>
      </c>
      <c r="H254" s="1">
        <f t="shared" si="110"/>
        <v>0</v>
      </c>
    </row>
    <row r="255" spans="1:8" x14ac:dyDescent="0.2">
      <c r="A255" s="2" t="s">
        <v>36</v>
      </c>
      <c r="B255" s="3" t="s">
        <v>37</v>
      </c>
      <c r="C255" s="1">
        <f>'[1]9.ведомства'!G884</f>
        <v>4500000</v>
      </c>
      <c r="D255" s="1">
        <f>'[1]9.ведомства'!H884</f>
        <v>0</v>
      </c>
      <c r="E255" s="1">
        <f>'[1]9.ведомства'!I884</f>
        <v>0</v>
      </c>
      <c r="F255" s="1">
        <f>'[1]9.ведомства'!J884</f>
        <v>0</v>
      </c>
      <c r="G255" s="1">
        <f>'[1]9.ведомства'!K884</f>
        <v>4500000</v>
      </c>
      <c r="H255" s="1">
        <f>'[1]9.ведомства'!L884</f>
        <v>0</v>
      </c>
    </row>
    <row r="256" spans="1:8" hidden="1" x14ac:dyDescent="0.2">
      <c r="A256" s="2" t="s">
        <v>102</v>
      </c>
      <c r="B256" s="3" t="s">
        <v>103</v>
      </c>
      <c r="C256" s="1">
        <f>'[1]9.ведомства'!G1220</f>
        <v>0</v>
      </c>
      <c r="D256" s="1">
        <f>'[1]9.ведомства'!H1220</f>
        <v>0</v>
      </c>
      <c r="E256" s="1">
        <f>'[1]9.ведомства'!I1220</f>
        <v>0</v>
      </c>
      <c r="F256" s="1">
        <f>'[1]9.ведомства'!J1220</f>
        <v>0</v>
      </c>
      <c r="G256" s="1">
        <f>'[1]9.ведомства'!K1220</f>
        <v>0</v>
      </c>
      <c r="H256" s="1">
        <f>'[1]9.ведомства'!L1220</f>
        <v>0</v>
      </c>
    </row>
    <row r="257" spans="1:8" x14ac:dyDescent="0.2">
      <c r="A257" s="4" t="s">
        <v>206</v>
      </c>
      <c r="B257" s="10" t="s">
        <v>207</v>
      </c>
      <c r="C257" s="1">
        <f t="shared" ref="C257:H257" si="111">C258</f>
        <v>20037008.789999999</v>
      </c>
      <c r="D257" s="1">
        <f t="shared" si="111"/>
        <v>0</v>
      </c>
      <c r="E257" s="1">
        <f t="shared" si="111"/>
        <v>0</v>
      </c>
      <c r="F257" s="1">
        <f t="shared" si="111"/>
        <v>0</v>
      </c>
      <c r="G257" s="1">
        <f t="shared" si="111"/>
        <v>20037008.789999999</v>
      </c>
      <c r="H257" s="1">
        <f t="shared" si="111"/>
        <v>0</v>
      </c>
    </row>
    <row r="258" spans="1:8" x14ac:dyDescent="0.2">
      <c r="A258" s="2" t="s">
        <v>102</v>
      </c>
      <c r="B258" s="3" t="s">
        <v>103</v>
      </c>
      <c r="C258" s="1">
        <f>'[1]9.ведомства'!G1226</f>
        <v>20037008.789999999</v>
      </c>
      <c r="D258" s="1">
        <f>'[1]9.ведомства'!H1226</f>
        <v>0</v>
      </c>
      <c r="E258" s="1">
        <f>'[1]9.ведомства'!I1226</f>
        <v>0</v>
      </c>
      <c r="F258" s="1">
        <f>'[1]9.ведомства'!J1226</f>
        <v>0</v>
      </c>
      <c r="G258" s="1">
        <f>'[1]9.ведомства'!K1226</f>
        <v>20037008.789999999</v>
      </c>
      <c r="H258" s="1">
        <f>'[1]9.ведомства'!L1226</f>
        <v>0</v>
      </c>
    </row>
    <row r="259" spans="1:8" x14ac:dyDescent="0.2">
      <c r="A259" s="4" t="s">
        <v>208</v>
      </c>
      <c r="B259" s="3" t="s">
        <v>209</v>
      </c>
      <c r="C259" s="1">
        <f t="shared" ref="C259:H259" si="112">C260</f>
        <v>100000</v>
      </c>
      <c r="D259" s="1">
        <f t="shared" si="112"/>
        <v>0</v>
      </c>
      <c r="E259" s="1">
        <f t="shared" si="112"/>
        <v>0</v>
      </c>
      <c r="F259" s="1">
        <f t="shared" si="112"/>
        <v>0</v>
      </c>
      <c r="G259" s="1">
        <f t="shared" si="112"/>
        <v>100000</v>
      </c>
      <c r="H259" s="1">
        <f t="shared" si="112"/>
        <v>0</v>
      </c>
    </row>
    <row r="260" spans="1:8" x14ac:dyDescent="0.2">
      <c r="A260" s="2" t="s">
        <v>36</v>
      </c>
      <c r="B260" s="3" t="s">
        <v>37</v>
      </c>
      <c r="C260" s="1">
        <f>'[1]9.ведомства'!G885</f>
        <v>100000</v>
      </c>
      <c r="D260" s="1">
        <f>'[1]9.ведомства'!H885</f>
        <v>0</v>
      </c>
      <c r="E260" s="1">
        <f>'[1]9.ведомства'!I885</f>
        <v>0</v>
      </c>
      <c r="F260" s="1">
        <f>'[1]9.ведомства'!J885</f>
        <v>0</v>
      </c>
      <c r="G260" s="1">
        <f>'[1]9.ведомства'!K885</f>
        <v>100000</v>
      </c>
      <c r="H260" s="1">
        <f>'[1]9.ведомства'!L885</f>
        <v>0</v>
      </c>
    </row>
    <row r="261" spans="1:8" ht="21" customHeight="1" x14ac:dyDescent="0.2">
      <c r="A261" s="56" t="s">
        <v>210</v>
      </c>
      <c r="B261" s="57"/>
      <c r="C261" s="1">
        <f>C262+C272+C274+C286+C280+C276+C282+C264+C294+C268+C278+C298+C266+C270+C300+C302+C288+C290+C292+C304+C296+C284</f>
        <v>68487496.030000001</v>
      </c>
      <c r="D261" s="1">
        <f t="shared" ref="D261:H261" si="113">D262+D272+D274+D286+D280+D276+D282+D264+D294+D268+D278+D298+D266+D270+D300+D302+D288+D290+D292+D304+D296+D284</f>
        <v>10803040</v>
      </c>
      <c r="E261" s="1">
        <f t="shared" si="113"/>
        <v>0</v>
      </c>
      <c r="F261" s="1">
        <f t="shared" si="113"/>
        <v>0</v>
      </c>
      <c r="G261" s="1">
        <f t="shared" si="113"/>
        <v>68487496.030000001</v>
      </c>
      <c r="H261" s="1">
        <f t="shared" si="113"/>
        <v>10803040</v>
      </c>
    </row>
    <row r="262" spans="1:8" x14ac:dyDescent="0.2">
      <c r="A262" s="4" t="s">
        <v>211</v>
      </c>
      <c r="B262" s="10" t="s">
        <v>212</v>
      </c>
      <c r="C262" s="1">
        <f t="shared" ref="C262:H262" si="114">C263</f>
        <v>9302617.8100000005</v>
      </c>
      <c r="D262" s="1">
        <f t="shared" si="114"/>
        <v>0</v>
      </c>
      <c r="E262" s="1">
        <f t="shared" si="114"/>
        <v>0</v>
      </c>
      <c r="F262" s="1">
        <f t="shared" si="114"/>
        <v>0</v>
      </c>
      <c r="G262" s="1">
        <f t="shared" si="114"/>
        <v>9302617.8100000005</v>
      </c>
      <c r="H262" s="1">
        <f t="shared" si="114"/>
        <v>0</v>
      </c>
    </row>
    <row r="263" spans="1:8" x14ac:dyDescent="0.2">
      <c r="A263" s="2" t="s">
        <v>36</v>
      </c>
      <c r="B263" s="3" t="s">
        <v>37</v>
      </c>
      <c r="C263" s="1">
        <f>'[1]9.ведомства'!G925</f>
        <v>9302617.8100000005</v>
      </c>
      <c r="D263" s="1">
        <f>'[1]9.ведомства'!H925</f>
        <v>0</v>
      </c>
      <c r="E263" s="1">
        <f>'[1]9.ведомства'!I925</f>
        <v>0</v>
      </c>
      <c r="F263" s="1">
        <f>'[1]9.ведомства'!J925</f>
        <v>0</v>
      </c>
      <c r="G263" s="1">
        <f>'[1]9.ведомства'!K925</f>
        <v>9302617.8100000005</v>
      </c>
      <c r="H263" s="1">
        <f>'[1]9.ведомства'!L925</f>
        <v>0</v>
      </c>
    </row>
    <row r="264" spans="1:8" x14ac:dyDescent="0.2">
      <c r="A264" s="4" t="s">
        <v>213</v>
      </c>
      <c r="B264" s="10" t="s">
        <v>214</v>
      </c>
      <c r="C264" s="1">
        <f t="shared" ref="C264:H264" si="115">C265</f>
        <v>1000000</v>
      </c>
      <c r="D264" s="1">
        <f t="shared" si="115"/>
        <v>0</v>
      </c>
      <c r="E264" s="1">
        <f t="shared" si="115"/>
        <v>0</v>
      </c>
      <c r="F264" s="1">
        <f t="shared" si="115"/>
        <v>0</v>
      </c>
      <c r="G264" s="1">
        <f t="shared" si="115"/>
        <v>1000000</v>
      </c>
      <c r="H264" s="1">
        <f t="shared" si="115"/>
        <v>0</v>
      </c>
    </row>
    <row r="265" spans="1:8" x14ac:dyDescent="0.2">
      <c r="A265" s="2" t="s">
        <v>36</v>
      </c>
      <c r="B265" s="3" t="s">
        <v>37</v>
      </c>
      <c r="C265" s="1">
        <v>1000000</v>
      </c>
      <c r="D265" s="1">
        <f>'[1]9.ведомства'!H928</f>
        <v>0</v>
      </c>
      <c r="E265" s="1">
        <f>'[1]9.ведомства'!I928</f>
        <v>0</v>
      </c>
      <c r="F265" s="1">
        <f>'[1]9.ведомства'!J928</f>
        <v>0</v>
      </c>
      <c r="G265" s="1">
        <v>1000000</v>
      </c>
      <c r="H265" s="1">
        <f>'[1]9.ведомства'!L928</f>
        <v>0</v>
      </c>
    </row>
    <row r="266" spans="1:8" hidden="1" x14ac:dyDescent="0.2">
      <c r="A266" s="4" t="s">
        <v>215</v>
      </c>
      <c r="B266" s="10" t="s">
        <v>216</v>
      </c>
      <c r="C266" s="1">
        <f t="shared" ref="C266:H266" si="116">C267</f>
        <v>0</v>
      </c>
      <c r="D266" s="1">
        <f t="shared" si="116"/>
        <v>0</v>
      </c>
      <c r="E266" s="1">
        <f t="shared" si="116"/>
        <v>0</v>
      </c>
      <c r="F266" s="1">
        <f t="shared" si="116"/>
        <v>0</v>
      </c>
      <c r="G266" s="1">
        <f t="shared" si="116"/>
        <v>0</v>
      </c>
      <c r="H266" s="1">
        <f t="shared" si="116"/>
        <v>0</v>
      </c>
    </row>
    <row r="267" spans="1:8" hidden="1" x14ac:dyDescent="0.2">
      <c r="A267" s="2" t="s">
        <v>36</v>
      </c>
      <c r="B267" s="3" t="s">
        <v>37</v>
      </c>
      <c r="C267" s="1">
        <f>'[1]9.ведомства'!G929</f>
        <v>0</v>
      </c>
      <c r="D267" s="1">
        <f>'[1]9.ведомства'!H929</f>
        <v>0</v>
      </c>
      <c r="E267" s="1">
        <f>'[1]9.ведомства'!I929</f>
        <v>0</v>
      </c>
      <c r="F267" s="1">
        <f>'[1]9.ведомства'!J929</f>
        <v>0</v>
      </c>
      <c r="G267" s="1">
        <f>'[1]9.ведомства'!K929</f>
        <v>0</v>
      </c>
      <c r="H267" s="1">
        <f>'[1]9.ведомства'!L929</f>
        <v>0</v>
      </c>
    </row>
    <row r="268" spans="1:8" hidden="1" x14ac:dyDescent="0.2">
      <c r="A268" s="4" t="s">
        <v>217</v>
      </c>
      <c r="B268" s="3" t="s">
        <v>218</v>
      </c>
      <c r="C268" s="1">
        <f t="shared" ref="C268:H268" si="117">C269</f>
        <v>0</v>
      </c>
      <c r="D268" s="1">
        <f t="shared" si="117"/>
        <v>0</v>
      </c>
      <c r="E268" s="1">
        <f t="shared" si="117"/>
        <v>0</v>
      </c>
      <c r="F268" s="1">
        <f t="shared" si="117"/>
        <v>0</v>
      </c>
      <c r="G268" s="1">
        <f t="shared" si="117"/>
        <v>0</v>
      </c>
      <c r="H268" s="1">
        <f t="shared" si="117"/>
        <v>0</v>
      </c>
    </row>
    <row r="269" spans="1:8" hidden="1" x14ac:dyDescent="0.2">
      <c r="A269" s="2" t="s">
        <v>36</v>
      </c>
      <c r="B269" s="3" t="s">
        <v>37</v>
      </c>
      <c r="C269" s="1">
        <f>'[1]9.ведомства'!G931</f>
        <v>0</v>
      </c>
      <c r="D269" s="1">
        <f>'[1]9.ведомства'!H931</f>
        <v>0</v>
      </c>
      <c r="E269" s="1">
        <f>'[1]9.ведомства'!I931</f>
        <v>0</v>
      </c>
      <c r="F269" s="1">
        <f>'[1]9.ведомства'!J931</f>
        <v>0</v>
      </c>
      <c r="G269" s="1">
        <f>'[1]9.ведомства'!K931</f>
        <v>0</v>
      </c>
      <c r="H269" s="1">
        <f>'[1]9.ведомства'!L931</f>
        <v>0</v>
      </c>
    </row>
    <row r="270" spans="1:8" hidden="1" x14ac:dyDescent="0.2">
      <c r="A270" s="4" t="s">
        <v>219</v>
      </c>
      <c r="B270" s="10" t="s">
        <v>220</v>
      </c>
      <c r="C270" s="1">
        <f t="shared" ref="C270:H270" si="118">C271</f>
        <v>0</v>
      </c>
      <c r="D270" s="1">
        <f t="shared" si="118"/>
        <v>0</v>
      </c>
      <c r="E270" s="1">
        <f t="shared" si="118"/>
        <v>0</v>
      </c>
      <c r="F270" s="1">
        <f t="shared" si="118"/>
        <v>0</v>
      </c>
      <c r="G270" s="1">
        <f t="shared" si="118"/>
        <v>0</v>
      </c>
      <c r="H270" s="1">
        <f t="shared" si="118"/>
        <v>0</v>
      </c>
    </row>
    <row r="271" spans="1:8" hidden="1" x14ac:dyDescent="0.2">
      <c r="A271" s="2" t="s">
        <v>36</v>
      </c>
      <c r="B271" s="3" t="s">
        <v>37</v>
      </c>
      <c r="C271" s="1">
        <f>'[1]9.ведомства'!G934</f>
        <v>0</v>
      </c>
      <c r="D271" s="1">
        <f>'[1]9.ведомства'!H934</f>
        <v>0</v>
      </c>
      <c r="E271" s="1">
        <f>'[1]9.ведомства'!I934</f>
        <v>0</v>
      </c>
      <c r="F271" s="1">
        <f>'[1]9.ведомства'!J934</f>
        <v>0</v>
      </c>
      <c r="G271" s="1">
        <f>'[1]9.ведомства'!K934</f>
        <v>0</v>
      </c>
      <c r="H271" s="1">
        <f>'[1]9.ведомства'!L934</f>
        <v>0</v>
      </c>
    </row>
    <row r="272" spans="1:8" x14ac:dyDescent="0.2">
      <c r="A272" s="4" t="s">
        <v>221</v>
      </c>
      <c r="B272" s="20" t="s">
        <v>222</v>
      </c>
      <c r="C272" s="1">
        <f t="shared" ref="C272:H272" si="119">C273</f>
        <v>10395640</v>
      </c>
      <c r="D272" s="1">
        <f t="shared" si="119"/>
        <v>10395640</v>
      </c>
      <c r="E272" s="1">
        <f t="shared" si="119"/>
        <v>0</v>
      </c>
      <c r="F272" s="1">
        <f t="shared" si="119"/>
        <v>0</v>
      </c>
      <c r="G272" s="1">
        <f t="shared" si="119"/>
        <v>10395640</v>
      </c>
      <c r="H272" s="1">
        <f t="shared" si="119"/>
        <v>10395640</v>
      </c>
    </row>
    <row r="273" spans="1:8" x14ac:dyDescent="0.2">
      <c r="A273" s="2" t="s">
        <v>36</v>
      </c>
      <c r="B273" s="3" t="s">
        <v>37</v>
      </c>
      <c r="C273" s="1">
        <f>'[1]9.ведомства'!G825</f>
        <v>10395640</v>
      </c>
      <c r="D273" s="1">
        <f>'[1]9.ведомства'!H825</f>
        <v>10395640</v>
      </c>
      <c r="E273" s="1">
        <f>'[1]9.ведомства'!I825</f>
        <v>0</v>
      </c>
      <c r="F273" s="1">
        <f>'[1]9.ведомства'!J825</f>
        <v>0</v>
      </c>
      <c r="G273" s="1">
        <f>'[1]9.ведомства'!K825</f>
        <v>10395640</v>
      </c>
      <c r="H273" s="1">
        <f>'[1]9.ведомства'!L825</f>
        <v>10395640</v>
      </c>
    </row>
    <row r="274" spans="1:8" hidden="1" x14ac:dyDescent="0.2">
      <c r="A274" s="4" t="s">
        <v>223</v>
      </c>
      <c r="B274" s="19" t="s">
        <v>224</v>
      </c>
      <c r="C274" s="1">
        <f t="shared" ref="C274:H274" si="120">C275</f>
        <v>0</v>
      </c>
      <c r="D274" s="1">
        <f t="shared" si="120"/>
        <v>0</v>
      </c>
      <c r="E274" s="1">
        <f t="shared" si="120"/>
        <v>0</v>
      </c>
      <c r="F274" s="1">
        <f t="shared" si="120"/>
        <v>0</v>
      </c>
      <c r="G274" s="1">
        <f t="shared" si="120"/>
        <v>0</v>
      </c>
      <c r="H274" s="1">
        <f t="shared" si="120"/>
        <v>0</v>
      </c>
    </row>
    <row r="275" spans="1:8" hidden="1" x14ac:dyDescent="0.2">
      <c r="A275" s="2" t="s">
        <v>36</v>
      </c>
      <c r="B275" s="3" t="s">
        <v>37</v>
      </c>
      <c r="C275" s="1">
        <f>'[1]9.ведомства'!G937</f>
        <v>0</v>
      </c>
      <c r="D275" s="1">
        <f>'[1]9.ведомства'!H937</f>
        <v>0</v>
      </c>
      <c r="E275" s="1">
        <f>'[1]9.ведомства'!I937</f>
        <v>0</v>
      </c>
      <c r="F275" s="1">
        <f>'[1]9.ведомства'!J937</f>
        <v>0</v>
      </c>
      <c r="G275" s="1">
        <f>'[1]9.ведомства'!K937</f>
        <v>0</v>
      </c>
      <c r="H275" s="1">
        <f>'[1]9.ведомства'!L937</f>
        <v>0</v>
      </c>
    </row>
    <row r="276" spans="1:8" hidden="1" x14ac:dyDescent="0.2">
      <c r="A276" s="2" t="s">
        <v>225</v>
      </c>
      <c r="B276" s="10" t="s">
        <v>212</v>
      </c>
      <c r="C276" s="1">
        <f t="shared" ref="C276:H276" si="121">C277</f>
        <v>0</v>
      </c>
      <c r="D276" s="1">
        <f t="shared" si="121"/>
        <v>0</v>
      </c>
      <c r="E276" s="1">
        <f t="shared" si="121"/>
        <v>0</v>
      </c>
      <c r="F276" s="1">
        <f t="shared" si="121"/>
        <v>0</v>
      </c>
      <c r="G276" s="1">
        <f t="shared" si="121"/>
        <v>0</v>
      </c>
      <c r="H276" s="1">
        <f t="shared" si="121"/>
        <v>0</v>
      </c>
    </row>
    <row r="277" spans="1:8" hidden="1" x14ac:dyDescent="0.2">
      <c r="A277" s="2" t="s">
        <v>36</v>
      </c>
      <c r="B277" s="3" t="s">
        <v>37</v>
      </c>
      <c r="C277" s="1">
        <f>'[1]9.ведомства'!G943</f>
        <v>0</v>
      </c>
      <c r="D277" s="1">
        <f>'[1]9.ведомства'!H943</f>
        <v>0</v>
      </c>
      <c r="E277" s="1">
        <f>'[1]9.ведомства'!I943</f>
        <v>0</v>
      </c>
      <c r="F277" s="1">
        <f>'[1]9.ведомства'!J943</f>
        <v>0</v>
      </c>
      <c r="G277" s="1">
        <f>'[1]9.ведомства'!K943</f>
        <v>0</v>
      </c>
      <c r="H277" s="1">
        <f>'[1]9.ведомства'!L943</f>
        <v>0</v>
      </c>
    </row>
    <row r="278" spans="1:8" hidden="1" x14ac:dyDescent="0.2">
      <c r="A278" s="2" t="s">
        <v>226</v>
      </c>
      <c r="B278" s="10" t="s">
        <v>214</v>
      </c>
      <c r="C278" s="1">
        <f t="shared" ref="C278:H278" si="122">C279</f>
        <v>0</v>
      </c>
      <c r="D278" s="1">
        <f t="shared" si="122"/>
        <v>0</v>
      </c>
      <c r="E278" s="1">
        <f t="shared" si="122"/>
        <v>0</v>
      </c>
      <c r="F278" s="1">
        <f t="shared" si="122"/>
        <v>0</v>
      </c>
      <c r="G278" s="1">
        <f t="shared" si="122"/>
        <v>0</v>
      </c>
      <c r="H278" s="1">
        <f t="shared" si="122"/>
        <v>0</v>
      </c>
    </row>
    <row r="279" spans="1:8" hidden="1" x14ac:dyDescent="0.2">
      <c r="A279" s="2" t="s">
        <v>36</v>
      </c>
      <c r="B279" s="3" t="s">
        <v>37</v>
      </c>
      <c r="C279" s="1">
        <f>'[1]9.ведомства'!G945</f>
        <v>0</v>
      </c>
      <c r="D279" s="1">
        <f>'[1]9.ведомства'!H945</f>
        <v>0</v>
      </c>
      <c r="E279" s="1">
        <f>'[1]9.ведомства'!I945</f>
        <v>0</v>
      </c>
      <c r="F279" s="1">
        <f>'[1]9.ведомства'!J945</f>
        <v>0</v>
      </c>
      <c r="G279" s="1">
        <f>'[1]9.ведомства'!K945</f>
        <v>0</v>
      </c>
      <c r="H279" s="1">
        <f>'[1]9.ведомства'!L945</f>
        <v>0</v>
      </c>
    </row>
    <row r="280" spans="1:8" x14ac:dyDescent="0.2">
      <c r="A280" s="2" t="s">
        <v>227</v>
      </c>
      <c r="B280" s="10" t="s">
        <v>228</v>
      </c>
      <c r="C280" s="1">
        <f t="shared" ref="C280:H280" si="123">C281</f>
        <v>550000</v>
      </c>
      <c r="D280" s="1">
        <f t="shared" si="123"/>
        <v>0</v>
      </c>
      <c r="E280" s="1">
        <f t="shared" si="123"/>
        <v>0</v>
      </c>
      <c r="F280" s="1">
        <f t="shared" si="123"/>
        <v>0</v>
      </c>
      <c r="G280" s="1">
        <f t="shared" si="123"/>
        <v>550000</v>
      </c>
      <c r="H280" s="1">
        <f t="shared" si="123"/>
        <v>0</v>
      </c>
    </row>
    <row r="281" spans="1:8" x14ac:dyDescent="0.2">
      <c r="A281" s="2" t="s">
        <v>36</v>
      </c>
      <c r="B281" s="3" t="s">
        <v>37</v>
      </c>
      <c r="C281" s="1">
        <f>'[1]9.ведомства'!G947</f>
        <v>550000</v>
      </c>
      <c r="D281" s="1">
        <f>'[1]9.ведомства'!H947</f>
        <v>0</v>
      </c>
      <c r="E281" s="1">
        <f>'[1]9.ведомства'!I947</f>
        <v>0</v>
      </c>
      <c r="F281" s="1">
        <f>'[1]9.ведомства'!J947</f>
        <v>0</v>
      </c>
      <c r="G281" s="1">
        <f>'[1]9.ведомства'!K947</f>
        <v>550000</v>
      </c>
      <c r="H281" s="1">
        <f>'[1]9.ведомства'!L947</f>
        <v>0</v>
      </c>
    </row>
    <row r="282" spans="1:8" x14ac:dyDescent="0.2">
      <c r="A282" s="2" t="s">
        <v>229</v>
      </c>
      <c r="B282" s="10" t="s">
        <v>230</v>
      </c>
      <c r="C282" s="1">
        <f t="shared" ref="C282:H282" si="124">C283</f>
        <v>2800000</v>
      </c>
      <c r="D282" s="1">
        <f t="shared" si="124"/>
        <v>0</v>
      </c>
      <c r="E282" s="1">
        <f t="shared" si="124"/>
        <v>0</v>
      </c>
      <c r="F282" s="1">
        <f t="shared" si="124"/>
        <v>0</v>
      </c>
      <c r="G282" s="1">
        <f t="shared" si="124"/>
        <v>2800000</v>
      </c>
      <c r="H282" s="1">
        <f t="shared" si="124"/>
        <v>0</v>
      </c>
    </row>
    <row r="283" spans="1:8" x14ac:dyDescent="0.2">
      <c r="A283" s="2" t="s">
        <v>36</v>
      </c>
      <c r="B283" s="3" t="s">
        <v>37</v>
      </c>
      <c r="C283" s="1">
        <f>'[1]9.ведомства'!G949</f>
        <v>2800000</v>
      </c>
      <c r="D283" s="1">
        <f>'[1]9.ведомства'!H949</f>
        <v>0</v>
      </c>
      <c r="E283" s="1">
        <f>'[1]9.ведомства'!I949</f>
        <v>0</v>
      </c>
      <c r="F283" s="1">
        <f>'[1]9.ведомства'!J949</f>
        <v>0</v>
      </c>
      <c r="G283" s="1">
        <f>'[1]9.ведомства'!K949</f>
        <v>2800000</v>
      </c>
      <c r="H283" s="1">
        <f>'[1]9.ведомства'!L949</f>
        <v>0</v>
      </c>
    </row>
    <row r="284" spans="1:8" ht="24" x14ac:dyDescent="0.2">
      <c r="A284" s="2" t="s">
        <v>231</v>
      </c>
      <c r="B284" s="19" t="s">
        <v>14</v>
      </c>
      <c r="C284" s="1">
        <f>C285</f>
        <v>40000</v>
      </c>
      <c r="D284" s="1">
        <f t="shared" ref="D284:H284" si="125">D285</f>
        <v>0</v>
      </c>
      <c r="E284" s="1">
        <f t="shared" si="125"/>
        <v>0</v>
      </c>
      <c r="F284" s="1">
        <f t="shared" si="125"/>
        <v>0</v>
      </c>
      <c r="G284" s="1">
        <f t="shared" si="125"/>
        <v>40000</v>
      </c>
      <c r="H284" s="1">
        <f t="shared" si="125"/>
        <v>0</v>
      </c>
    </row>
    <row r="285" spans="1:8" x14ac:dyDescent="0.2">
      <c r="A285" s="2" t="s">
        <v>36</v>
      </c>
      <c r="B285" s="3" t="s">
        <v>37</v>
      </c>
      <c r="C285" s="1">
        <f>'[1]9.ведомства'!G951</f>
        <v>40000</v>
      </c>
      <c r="D285" s="1">
        <f>'[1]9.ведомства'!H951</f>
        <v>0</v>
      </c>
      <c r="E285" s="1">
        <f>'[1]9.ведомства'!I951</f>
        <v>0</v>
      </c>
      <c r="F285" s="1">
        <f>'[1]9.ведомства'!J951</f>
        <v>0</v>
      </c>
      <c r="G285" s="1">
        <f>'[1]9.ведомства'!K951</f>
        <v>40000</v>
      </c>
      <c r="H285" s="1">
        <f>'[1]9.ведомства'!L951</f>
        <v>0</v>
      </c>
    </row>
    <row r="286" spans="1:8" ht="24" x14ac:dyDescent="0.2">
      <c r="A286" s="4" t="s">
        <v>232</v>
      </c>
      <c r="B286" s="3" t="s">
        <v>18</v>
      </c>
      <c r="C286" s="1">
        <f t="shared" ref="C286:H286" si="126">C287</f>
        <v>3157912.55</v>
      </c>
      <c r="D286" s="1">
        <f t="shared" si="126"/>
        <v>0</v>
      </c>
      <c r="E286" s="1">
        <f t="shared" si="126"/>
        <v>0</v>
      </c>
      <c r="F286" s="1">
        <f t="shared" si="126"/>
        <v>0</v>
      </c>
      <c r="G286" s="1">
        <f t="shared" si="126"/>
        <v>3157912.55</v>
      </c>
      <c r="H286" s="1">
        <f t="shared" si="126"/>
        <v>0</v>
      </c>
    </row>
    <row r="287" spans="1:8" x14ac:dyDescent="0.2">
      <c r="A287" s="2" t="s">
        <v>36</v>
      </c>
      <c r="B287" s="3" t="s">
        <v>37</v>
      </c>
      <c r="C287" s="1">
        <f>'[1]9.ведомства'!G953</f>
        <v>3157912.55</v>
      </c>
      <c r="D287" s="1">
        <f>'[1]9.ведомства'!H953</f>
        <v>0</v>
      </c>
      <c r="E287" s="1">
        <f>'[1]9.ведомства'!I953</f>
        <v>0</v>
      </c>
      <c r="F287" s="1">
        <f>'[1]9.ведомства'!J953</f>
        <v>0</v>
      </c>
      <c r="G287" s="1">
        <f>'[1]9.ведомства'!K953</f>
        <v>3157912.55</v>
      </c>
      <c r="H287" s="1">
        <f>'[1]9.ведомства'!L953</f>
        <v>0</v>
      </c>
    </row>
    <row r="288" spans="1:8" x14ac:dyDescent="0.2">
      <c r="A288" s="4" t="s">
        <v>233</v>
      </c>
      <c r="B288" s="3" t="s">
        <v>20</v>
      </c>
      <c r="C288" s="1">
        <f>C289</f>
        <v>333801.87</v>
      </c>
      <c r="D288" s="1">
        <f t="shared" ref="D288:H288" si="127">D289</f>
        <v>0</v>
      </c>
      <c r="E288" s="1">
        <f t="shared" si="127"/>
        <v>0</v>
      </c>
      <c r="F288" s="1">
        <f t="shared" si="127"/>
        <v>0</v>
      </c>
      <c r="G288" s="1">
        <f t="shared" si="127"/>
        <v>333801.87</v>
      </c>
      <c r="H288" s="1">
        <f t="shared" si="127"/>
        <v>0</v>
      </c>
    </row>
    <row r="289" spans="1:8" x14ac:dyDescent="0.2">
      <c r="A289" s="2" t="s">
        <v>36</v>
      </c>
      <c r="B289" s="3" t="s">
        <v>37</v>
      </c>
      <c r="C289" s="1">
        <f>'[1]9.ведомства'!G955</f>
        <v>333801.87</v>
      </c>
      <c r="D289" s="1">
        <f>'[1]9.ведомства'!H955</f>
        <v>0</v>
      </c>
      <c r="E289" s="1">
        <f>'[1]9.ведомства'!I955</f>
        <v>0</v>
      </c>
      <c r="F289" s="1">
        <f>'[1]9.ведомства'!J955</f>
        <v>0</v>
      </c>
      <c r="G289" s="1">
        <f>'[1]9.ведомства'!K955</f>
        <v>333801.87</v>
      </c>
      <c r="H289" s="1">
        <f>'[1]9.ведомства'!L955</f>
        <v>0</v>
      </c>
    </row>
    <row r="290" spans="1:8" x14ac:dyDescent="0.2">
      <c r="A290" s="4" t="s">
        <v>234</v>
      </c>
      <c r="B290" s="3" t="s">
        <v>22</v>
      </c>
      <c r="C290" s="1">
        <f>C291</f>
        <v>321484.69</v>
      </c>
      <c r="D290" s="1">
        <f t="shared" ref="D290:H290" si="128">D291</f>
        <v>0</v>
      </c>
      <c r="E290" s="1">
        <f t="shared" si="128"/>
        <v>0</v>
      </c>
      <c r="F290" s="1">
        <f t="shared" si="128"/>
        <v>0</v>
      </c>
      <c r="G290" s="1">
        <f t="shared" si="128"/>
        <v>321484.69</v>
      </c>
      <c r="H290" s="1">
        <f t="shared" si="128"/>
        <v>0</v>
      </c>
    </row>
    <row r="291" spans="1:8" x14ac:dyDescent="0.2">
      <c r="A291" s="2" t="s">
        <v>36</v>
      </c>
      <c r="B291" s="3" t="s">
        <v>37</v>
      </c>
      <c r="C291" s="1">
        <f>'[1]9.ведомства'!G957</f>
        <v>321484.69</v>
      </c>
      <c r="D291" s="1">
        <f>'[1]9.ведомства'!H957</f>
        <v>0</v>
      </c>
      <c r="E291" s="1">
        <f>'[1]9.ведомства'!I957</f>
        <v>0</v>
      </c>
      <c r="F291" s="1">
        <f>'[1]9.ведомства'!J957</f>
        <v>0</v>
      </c>
      <c r="G291" s="1">
        <f>'[1]9.ведомства'!K957</f>
        <v>321484.69</v>
      </c>
      <c r="H291" s="1">
        <f>'[1]9.ведомства'!L957</f>
        <v>0</v>
      </c>
    </row>
    <row r="292" spans="1:8" ht="24" x14ac:dyDescent="0.2">
      <c r="A292" s="4" t="s">
        <v>235</v>
      </c>
      <c r="B292" s="3" t="s">
        <v>24</v>
      </c>
      <c r="C292" s="1">
        <f>C293</f>
        <v>1038920</v>
      </c>
      <c r="D292" s="1">
        <f t="shared" ref="D292:H292" si="129">D293</f>
        <v>0</v>
      </c>
      <c r="E292" s="1">
        <f t="shared" si="129"/>
        <v>0</v>
      </c>
      <c r="F292" s="1">
        <f t="shared" si="129"/>
        <v>0</v>
      </c>
      <c r="G292" s="1">
        <f t="shared" si="129"/>
        <v>1038920</v>
      </c>
      <c r="H292" s="1">
        <f t="shared" si="129"/>
        <v>0</v>
      </c>
    </row>
    <row r="293" spans="1:8" x14ac:dyDescent="0.2">
      <c r="A293" s="2" t="s">
        <v>36</v>
      </c>
      <c r="B293" s="3" t="s">
        <v>37</v>
      </c>
      <c r="C293" s="1">
        <f>'[1]9.ведомства'!G959</f>
        <v>1038920</v>
      </c>
      <c r="D293" s="1">
        <f>'[1]9.ведомства'!H959</f>
        <v>0</v>
      </c>
      <c r="E293" s="1">
        <f>'[1]9.ведомства'!I959</f>
        <v>0</v>
      </c>
      <c r="F293" s="1">
        <f>'[1]9.ведомства'!J959</f>
        <v>0</v>
      </c>
      <c r="G293" s="1">
        <f>'[1]9.ведомства'!K959</f>
        <v>1038920</v>
      </c>
      <c r="H293" s="1">
        <f>'[1]9.ведомства'!L959</f>
        <v>0</v>
      </c>
    </row>
    <row r="294" spans="1:8" hidden="1" x14ac:dyDescent="0.2">
      <c r="A294" s="11" t="s">
        <v>236</v>
      </c>
      <c r="B294" s="3" t="s">
        <v>237</v>
      </c>
      <c r="C294" s="1">
        <f t="shared" ref="C294:H296" si="130">C295</f>
        <v>0</v>
      </c>
      <c r="D294" s="1">
        <f t="shared" si="130"/>
        <v>0</v>
      </c>
      <c r="E294" s="1">
        <f t="shared" si="130"/>
        <v>0</v>
      </c>
      <c r="F294" s="1">
        <f t="shared" si="130"/>
        <v>0</v>
      </c>
      <c r="G294" s="1">
        <f t="shared" si="130"/>
        <v>0</v>
      </c>
      <c r="H294" s="1">
        <f t="shared" si="130"/>
        <v>0</v>
      </c>
    </row>
    <row r="295" spans="1:8" hidden="1" x14ac:dyDescent="0.2">
      <c r="A295" s="2" t="s">
        <v>36</v>
      </c>
      <c r="B295" s="3" t="s">
        <v>37</v>
      </c>
      <c r="C295" s="1">
        <f>'[1]9.ведомства'!G961</f>
        <v>0</v>
      </c>
      <c r="D295" s="1">
        <f>'[1]9.ведомства'!H961</f>
        <v>0</v>
      </c>
      <c r="E295" s="1">
        <f>'[1]9.ведомства'!I961</f>
        <v>0</v>
      </c>
      <c r="F295" s="1">
        <f>'[1]9.ведомства'!J961</f>
        <v>0</v>
      </c>
      <c r="G295" s="1">
        <f>'[1]9.ведомства'!K961</f>
        <v>0</v>
      </c>
      <c r="H295" s="1">
        <f>'[1]9.ведомства'!L961</f>
        <v>0</v>
      </c>
    </row>
    <row r="296" spans="1:8" x14ac:dyDescent="0.2">
      <c r="A296" s="11" t="s">
        <v>238</v>
      </c>
      <c r="B296" s="3" t="s">
        <v>239</v>
      </c>
      <c r="C296" s="1">
        <f t="shared" si="130"/>
        <v>10300000</v>
      </c>
      <c r="D296" s="1">
        <f t="shared" si="130"/>
        <v>0</v>
      </c>
      <c r="E296" s="1">
        <f t="shared" si="130"/>
        <v>0</v>
      </c>
      <c r="F296" s="1">
        <f t="shared" si="130"/>
        <v>0</v>
      </c>
      <c r="G296" s="1">
        <f t="shared" si="130"/>
        <v>10300000</v>
      </c>
      <c r="H296" s="1">
        <f t="shared" si="130"/>
        <v>0</v>
      </c>
    </row>
    <row r="297" spans="1:8" x14ac:dyDescent="0.2">
      <c r="A297" s="2" t="s">
        <v>36</v>
      </c>
      <c r="B297" s="3" t="s">
        <v>37</v>
      </c>
      <c r="C297" s="1">
        <f>'[1]9.ведомства'!G963</f>
        <v>10300000</v>
      </c>
      <c r="D297" s="1">
        <f>'[1]9.ведомства'!H963</f>
        <v>0</v>
      </c>
      <c r="E297" s="1">
        <f>'[1]9.ведомства'!I963</f>
        <v>0</v>
      </c>
      <c r="F297" s="1">
        <f>'[1]9.ведомства'!J963</f>
        <v>0</v>
      </c>
      <c r="G297" s="1">
        <f>'[1]9.ведомства'!K963</f>
        <v>10300000</v>
      </c>
      <c r="H297" s="1">
        <f>'[1]9.ведомства'!L963</f>
        <v>0</v>
      </c>
    </row>
    <row r="298" spans="1:8" x14ac:dyDescent="0.2">
      <c r="A298" s="2" t="s">
        <v>240</v>
      </c>
      <c r="B298" s="10" t="s">
        <v>241</v>
      </c>
      <c r="C298" s="1">
        <f t="shared" ref="C298:H298" si="131">C299</f>
        <v>407400</v>
      </c>
      <c r="D298" s="1">
        <f t="shared" si="131"/>
        <v>407400</v>
      </c>
      <c r="E298" s="1">
        <f t="shared" si="131"/>
        <v>0</v>
      </c>
      <c r="F298" s="1">
        <f t="shared" si="131"/>
        <v>0</v>
      </c>
      <c r="G298" s="1">
        <f t="shared" si="131"/>
        <v>407400</v>
      </c>
      <c r="H298" s="1">
        <f t="shared" si="131"/>
        <v>407400</v>
      </c>
    </row>
    <row r="299" spans="1:8" x14ac:dyDescent="0.2">
      <c r="A299" s="2" t="s">
        <v>36</v>
      </c>
      <c r="B299" s="3" t="s">
        <v>37</v>
      </c>
      <c r="C299" s="1">
        <f>'[1]9.ведомства'!G1043</f>
        <v>407400</v>
      </c>
      <c r="D299" s="1">
        <f>'[1]9.ведомства'!H1043</f>
        <v>407400</v>
      </c>
      <c r="E299" s="1">
        <f>'[1]9.ведомства'!I1043</f>
        <v>0</v>
      </c>
      <c r="F299" s="1">
        <f>'[1]9.ведомства'!J1043</f>
        <v>0</v>
      </c>
      <c r="G299" s="1">
        <f>'[1]9.ведомства'!K1043</f>
        <v>407400</v>
      </c>
      <c r="H299" s="1">
        <f>'[1]9.ведомства'!L1043</f>
        <v>407400</v>
      </c>
    </row>
    <row r="300" spans="1:8" ht="24" x14ac:dyDescent="0.2">
      <c r="A300" s="2" t="s">
        <v>242</v>
      </c>
      <c r="B300" s="19" t="s">
        <v>14</v>
      </c>
      <c r="C300" s="1">
        <f t="shared" ref="C300:H300" si="132">C301</f>
        <v>282537</v>
      </c>
      <c r="D300" s="1">
        <f t="shared" si="132"/>
        <v>0</v>
      </c>
      <c r="E300" s="1">
        <f t="shared" si="132"/>
        <v>0</v>
      </c>
      <c r="F300" s="1">
        <f t="shared" si="132"/>
        <v>0</v>
      </c>
      <c r="G300" s="1">
        <f t="shared" si="132"/>
        <v>282537</v>
      </c>
      <c r="H300" s="1">
        <f t="shared" si="132"/>
        <v>0</v>
      </c>
    </row>
    <row r="301" spans="1:8" x14ac:dyDescent="0.2">
      <c r="A301" s="2" t="s">
        <v>36</v>
      </c>
      <c r="B301" s="8" t="s">
        <v>37</v>
      </c>
      <c r="C301" s="1">
        <f>'[1]9.ведомства'!G992</f>
        <v>282537</v>
      </c>
      <c r="D301" s="1">
        <f>'[1]9.ведомства'!H992</f>
        <v>0</v>
      </c>
      <c r="E301" s="1">
        <f>'[1]9.ведомства'!I992</f>
        <v>0</v>
      </c>
      <c r="F301" s="1">
        <f>'[1]9.ведомства'!J992</f>
        <v>0</v>
      </c>
      <c r="G301" s="1">
        <f>'[1]9.ведомства'!K992</f>
        <v>282537</v>
      </c>
      <c r="H301" s="1">
        <f>'[1]9.ведомства'!L992</f>
        <v>0</v>
      </c>
    </row>
    <row r="302" spans="1:8" ht="24" x14ac:dyDescent="0.2">
      <c r="A302" s="2" t="s">
        <v>243</v>
      </c>
      <c r="B302" s="10" t="s">
        <v>116</v>
      </c>
      <c r="C302" s="1">
        <f t="shared" ref="C302:H302" si="133">C303</f>
        <v>28557182.110000003</v>
      </c>
      <c r="D302" s="1">
        <f t="shared" si="133"/>
        <v>0</v>
      </c>
      <c r="E302" s="1">
        <f t="shared" si="133"/>
        <v>0</v>
      </c>
      <c r="F302" s="1">
        <f t="shared" si="133"/>
        <v>0</v>
      </c>
      <c r="G302" s="1">
        <f t="shared" si="133"/>
        <v>28557182.110000003</v>
      </c>
      <c r="H302" s="1">
        <f t="shared" si="133"/>
        <v>0</v>
      </c>
    </row>
    <row r="303" spans="1:8" x14ac:dyDescent="0.2">
      <c r="A303" s="2" t="s">
        <v>36</v>
      </c>
      <c r="B303" s="8" t="s">
        <v>37</v>
      </c>
      <c r="C303" s="1">
        <f>'[1]9.ведомства'!G994</f>
        <v>28557182.110000003</v>
      </c>
      <c r="D303" s="1">
        <f>'[1]9.ведомства'!H994</f>
        <v>0</v>
      </c>
      <c r="E303" s="1">
        <f>'[1]9.ведомства'!I994</f>
        <v>0</v>
      </c>
      <c r="F303" s="1">
        <f>'[1]9.ведомства'!J994</f>
        <v>0</v>
      </c>
      <c r="G303" s="1">
        <f>'[1]9.ведомства'!K994</f>
        <v>28557182.110000003</v>
      </c>
      <c r="H303" s="1">
        <f>'[1]9.ведомства'!L994</f>
        <v>0</v>
      </c>
    </row>
    <row r="304" spans="1:8" ht="24" hidden="1" x14ac:dyDescent="0.2">
      <c r="A304" s="2" t="s">
        <v>244</v>
      </c>
      <c r="B304" s="19" t="s">
        <v>245</v>
      </c>
      <c r="C304" s="1">
        <f>C305</f>
        <v>0</v>
      </c>
      <c r="D304" s="1">
        <f t="shared" ref="D304:H304" si="134">D305</f>
        <v>0</v>
      </c>
      <c r="E304" s="1">
        <f t="shared" si="134"/>
        <v>0</v>
      </c>
      <c r="F304" s="1">
        <f t="shared" si="134"/>
        <v>0</v>
      </c>
      <c r="G304" s="1">
        <f t="shared" si="134"/>
        <v>0</v>
      </c>
      <c r="H304" s="1">
        <f t="shared" si="134"/>
        <v>0</v>
      </c>
    </row>
    <row r="305" spans="1:8" hidden="1" x14ac:dyDescent="0.2">
      <c r="A305" s="2" t="s">
        <v>36</v>
      </c>
      <c r="B305" s="8" t="s">
        <v>37</v>
      </c>
      <c r="C305" s="1">
        <f>'[1]9.ведомства'!G998</f>
        <v>0</v>
      </c>
      <c r="D305" s="1">
        <f>'[1]9.ведомства'!H998</f>
        <v>0</v>
      </c>
      <c r="E305" s="1">
        <f>'[1]9.ведомства'!I998</f>
        <v>0</v>
      </c>
      <c r="F305" s="1">
        <f>'[1]9.ведомства'!J998</f>
        <v>0</v>
      </c>
      <c r="G305" s="1">
        <f>'[1]9.ведомства'!K998</f>
        <v>0</v>
      </c>
      <c r="H305" s="1">
        <f>'[1]9.ведомства'!L998</f>
        <v>0</v>
      </c>
    </row>
    <row r="306" spans="1:8" x14ac:dyDescent="0.2">
      <c r="A306" s="56" t="s">
        <v>246</v>
      </c>
      <c r="B306" s="57"/>
      <c r="C306" s="1">
        <f t="shared" ref="C306:H306" si="135">C311+C317+C315+C313+C307+C309</f>
        <v>5587295.8099999996</v>
      </c>
      <c r="D306" s="1">
        <f t="shared" si="135"/>
        <v>0</v>
      </c>
      <c r="E306" s="1">
        <f t="shared" si="135"/>
        <v>0</v>
      </c>
      <c r="F306" s="1">
        <f t="shared" si="135"/>
        <v>0</v>
      </c>
      <c r="G306" s="1">
        <f t="shared" si="135"/>
        <v>5587295.8099999996</v>
      </c>
      <c r="H306" s="1">
        <f t="shared" si="135"/>
        <v>0</v>
      </c>
    </row>
    <row r="307" spans="1:8" hidden="1" x14ac:dyDescent="0.2">
      <c r="A307" s="4" t="s">
        <v>247</v>
      </c>
      <c r="B307" s="10" t="s">
        <v>248</v>
      </c>
      <c r="C307" s="1">
        <f t="shared" ref="C307:H307" si="136">C308</f>
        <v>0</v>
      </c>
      <c r="D307" s="1">
        <f t="shared" si="136"/>
        <v>0</v>
      </c>
      <c r="E307" s="1">
        <f t="shared" si="136"/>
        <v>0</v>
      </c>
      <c r="F307" s="1">
        <f t="shared" si="136"/>
        <v>0</v>
      </c>
      <c r="G307" s="1">
        <f t="shared" si="136"/>
        <v>0</v>
      </c>
      <c r="H307" s="1">
        <f t="shared" si="136"/>
        <v>0</v>
      </c>
    </row>
    <row r="308" spans="1:8" hidden="1" x14ac:dyDescent="0.2">
      <c r="A308" s="2" t="s">
        <v>36</v>
      </c>
      <c r="B308" s="3" t="s">
        <v>37</v>
      </c>
      <c r="C308" s="1">
        <f>'[1]9.ведомства'!G968</f>
        <v>0</v>
      </c>
      <c r="D308" s="1">
        <f>'[1]9.ведомства'!H968</f>
        <v>0</v>
      </c>
      <c r="E308" s="1">
        <f>'[1]9.ведомства'!I968</f>
        <v>0</v>
      </c>
      <c r="F308" s="1">
        <f>'[1]9.ведомства'!J968</f>
        <v>0</v>
      </c>
      <c r="G308" s="1">
        <f>'[1]9.ведомства'!K968</f>
        <v>0</v>
      </c>
      <c r="H308" s="1">
        <f>'[1]9.ведомства'!L968</f>
        <v>0</v>
      </c>
    </row>
    <row r="309" spans="1:8" hidden="1" x14ac:dyDescent="0.2">
      <c r="A309" s="4" t="s">
        <v>249</v>
      </c>
      <c r="B309" s="10" t="s">
        <v>250</v>
      </c>
      <c r="C309" s="1">
        <f t="shared" ref="C309:H309" si="137">C310</f>
        <v>0</v>
      </c>
      <c r="D309" s="1">
        <f t="shared" si="137"/>
        <v>0</v>
      </c>
      <c r="E309" s="1">
        <f t="shared" si="137"/>
        <v>0</v>
      </c>
      <c r="F309" s="1">
        <f t="shared" si="137"/>
        <v>0</v>
      </c>
      <c r="G309" s="1">
        <f t="shared" si="137"/>
        <v>0</v>
      </c>
      <c r="H309" s="1">
        <f t="shared" si="137"/>
        <v>0</v>
      </c>
    </row>
    <row r="310" spans="1:8" hidden="1" x14ac:dyDescent="0.2">
      <c r="A310" s="2" t="s">
        <v>36</v>
      </c>
      <c r="B310" s="3" t="s">
        <v>37</v>
      </c>
      <c r="C310" s="1">
        <f>'[1]9.ведомства'!G970</f>
        <v>0</v>
      </c>
      <c r="D310" s="1">
        <f>'[1]9.ведомства'!H970</f>
        <v>0</v>
      </c>
      <c r="E310" s="1">
        <f>'[1]9.ведомства'!I970</f>
        <v>0</v>
      </c>
      <c r="F310" s="1">
        <f>'[1]9.ведомства'!J970</f>
        <v>0</v>
      </c>
      <c r="G310" s="1">
        <f>'[1]9.ведомства'!K970</f>
        <v>0</v>
      </c>
      <c r="H310" s="1">
        <f>'[1]9.ведомства'!L970</f>
        <v>0</v>
      </c>
    </row>
    <row r="311" spans="1:8" x14ac:dyDescent="0.2">
      <c r="A311" s="4" t="s">
        <v>251</v>
      </c>
      <c r="B311" s="10" t="s">
        <v>252</v>
      </c>
      <c r="C311" s="1">
        <f t="shared" ref="C311:H311" si="138">C312</f>
        <v>4697295.8099999996</v>
      </c>
      <c r="D311" s="1">
        <f t="shared" si="138"/>
        <v>0</v>
      </c>
      <c r="E311" s="1">
        <f t="shared" si="138"/>
        <v>0</v>
      </c>
      <c r="F311" s="1">
        <f t="shared" si="138"/>
        <v>0</v>
      </c>
      <c r="G311" s="1">
        <f t="shared" si="138"/>
        <v>4697295.8099999996</v>
      </c>
      <c r="H311" s="1">
        <f t="shared" si="138"/>
        <v>0</v>
      </c>
    </row>
    <row r="312" spans="1:8" x14ac:dyDescent="0.2">
      <c r="A312" s="2" t="s">
        <v>36</v>
      </c>
      <c r="B312" s="3" t="s">
        <v>37</v>
      </c>
      <c r="C312" s="1">
        <f>'[1]9.ведомства'!G971</f>
        <v>4697295.8099999996</v>
      </c>
      <c r="D312" s="1">
        <f>'[1]9.ведомства'!H971</f>
        <v>0</v>
      </c>
      <c r="E312" s="1">
        <f>'[1]9.ведомства'!I971</f>
        <v>0</v>
      </c>
      <c r="F312" s="1">
        <f>'[1]9.ведомства'!J971</f>
        <v>0</v>
      </c>
      <c r="G312" s="1">
        <f>'[1]9.ведомства'!K971</f>
        <v>4697295.8099999996</v>
      </c>
      <c r="H312" s="1">
        <f>'[1]9.ведомства'!L971</f>
        <v>0</v>
      </c>
    </row>
    <row r="313" spans="1:8" hidden="1" x14ac:dyDescent="0.2">
      <c r="A313" s="4" t="s">
        <v>253</v>
      </c>
      <c r="B313" s="10" t="s">
        <v>254</v>
      </c>
      <c r="C313" s="1">
        <f t="shared" ref="C313:H313" si="139">C314</f>
        <v>0</v>
      </c>
      <c r="D313" s="1">
        <f t="shared" si="139"/>
        <v>0</v>
      </c>
      <c r="E313" s="1">
        <f t="shared" si="139"/>
        <v>0</v>
      </c>
      <c r="F313" s="1">
        <f t="shared" si="139"/>
        <v>0</v>
      </c>
      <c r="G313" s="1">
        <f t="shared" si="139"/>
        <v>0</v>
      </c>
      <c r="H313" s="1">
        <f t="shared" si="139"/>
        <v>0</v>
      </c>
    </row>
    <row r="314" spans="1:8" hidden="1" x14ac:dyDescent="0.2">
      <c r="A314" s="2" t="s">
        <v>36</v>
      </c>
      <c r="B314" s="3" t="s">
        <v>37</v>
      </c>
      <c r="C314" s="1">
        <f>'[1]9.ведомства'!G974</f>
        <v>0</v>
      </c>
      <c r="D314" s="1">
        <f>'[1]9.ведомства'!H974</f>
        <v>0</v>
      </c>
      <c r="E314" s="1">
        <f>'[1]9.ведомства'!I974</f>
        <v>0</v>
      </c>
      <c r="F314" s="1">
        <f>'[1]9.ведомства'!J974</f>
        <v>0</v>
      </c>
      <c r="G314" s="1">
        <f>'[1]9.ведомства'!K974</f>
        <v>0</v>
      </c>
      <c r="H314" s="1">
        <f>'[1]9.ведомства'!L974</f>
        <v>0</v>
      </c>
    </row>
    <row r="315" spans="1:8" hidden="1" x14ac:dyDescent="0.2">
      <c r="A315" s="2" t="s">
        <v>255</v>
      </c>
      <c r="B315" s="3" t="s">
        <v>256</v>
      </c>
      <c r="C315" s="1">
        <f t="shared" ref="C315:H315" si="140">C316</f>
        <v>0</v>
      </c>
      <c r="D315" s="1">
        <f t="shared" si="140"/>
        <v>0</v>
      </c>
      <c r="E315" s="1">
        <f t="shared" si="140"/>
        <v>0</v>
      </c>
      <c r="F315" s="1">
        <f t="shared" si="140"/>
        <v>0</v>
      </c>
      <c r="G315" s="1">
        <f t="shared" si="140"/>
        <v>0</v>
      </c>
      <c r="H315" s="1">
        <f t="shared" si="140"/>
        <v>0</v>
      </c>
    </row>
    <row r="316" spans="1:8" hidden="1" x14ac:dyDescent="0.2">
      <c r="A316" s="2" t="s">
        <v>36</v>
      </c>
      <c r="B316" s="3" t="s">
        <v>37</v>
      </c>
      <c r="C316" s="1">
        <f>'[1]8. разд '!F489</f>
        <v>0</v>
      </c>
      <c r="D316" s="1">
        <f>'[1]8. разд '!G489</f>
        <v>0</v>
      </c>
      <c r="E316" s="1">
        <f>'[1]8. разд '!H489</f>
        <v>0</v>
      </c>
      <c r="F316" s="1">
        <f>'[1]8. разд '!I489</f>
        <v>0</v>
      </c>
      <c r="G316" s="1">
        <f>'[1]8. разд '!J489</f>
        <v>0</v>
      </c>
      <c r="H316" s="1">
        <f>'[1]8. разд '!K489</f>
        <v>0</v>
      </c>
    </row>
    <row r="317" spans="1:8" x14ac:dyDescent="0.2">
      <c r="A317" s="2" t="s">
        <v>257</v>
      </c>
      <c r="B317" s="3" t="s">
        <v>76</v>
      </c>
      <c r="C317" s="1">
        <f t="shared" ref="C317:H317" si="141">C318</f>
        <v>890000</v>
      </c>
      <c r="D317" s="1">
        <f t="shared" si="141"/>
        <v>0</v>
      </c>
      <c r="E317" s="1">
        <f t="shared" si="141"/>
        <v>0</v>
      </c>
      <c r="F317" s="1">
        <f t="shared" si="141"/>
        <v>0</v>
      </c>
      <c r="G317" s="1">
        <f t="shared" si="141"/>
        <v>890000</v>
      </c>
      <c r="H317" s="1">
        <f t="shared" si="141"/>
        <v>0</v>
      </c>
    </row>
    <row r="318" spans="1:8" x14ac:dyDescent="0.2">
      <c r="A318" s="2" t="s">
        <v>36</v>
      </c>
      <c r="B318" s="3" t="s">
        <v>37</v>
      </c>
      <c r="C318" s="1">
        <f>'[1]9.ведомства'!G979</f>
        <v>890000</v>
      </c>
      <c r="D318" s="1">
        <f>'[1]9.ведомства'!H979</f>
        <v>0</v>
      </c>
      <c r="E318" s="1">
        <f>'[1]9.ведомства'!I979</f>
        <v>0</v>
      </c>
      <c r="F318" s="1">
        <f>'[1]9.ведомства'!J979</f>
        <v>0</v>
      </c>
      <c r="G318" s="1">
        <f>'[1]9.ведомства'!K979</f>
        <v>890000</v>
      </c>
      <c r="H318" s="1">
        <f>'[1]9.ведомства'!L979</f>
        <v>0</v>
      </c>
    </row>
    <row r="319" spans="1:8" s="36" customFormat="1" ht="18" customHeight="1" x14ac:dyDescent="0.2">
      <c r="A319" s="58" t="s">
        <v>258</v>
      </c>
      <c r="B319" s="58"/>
      <c r="C319" s="32">
        <f t="shared" ref="C319:H319" si="142">C320+C405+C422+C435</f>
        <v>2814902736.9099994</v>
      </c>
      <c r="D319" s="32">
        <f t="shared" si="142"/>
        <v>2057967523.3400002</v>
      </c>
      <c r="E319" s="32">
        <f t="shared" si="142"/>
        <v>0</v>
      </c>
      <c r="F319" s="32">
        <f t="shared" si="142"/>
        <v>0</v>
      </c>
      <c r="G319" s="32">
        <f t="shared" si="142"/>
        <v>2814902736.9099994</v>
      </c>
      <c r="H319" s="32">
        <f t="shared" si="142"/>
        <v>2057967523.3400002</v>
      </c>
    </row>
    <row r="320" spans="1:8" ht="18" customHeight="1" x14ac:dyDescent="0.2">
      <c r="A320" s="40" t="s">
        <v>259</v>
      </c>
      <c r="B320" s="40"/>
      <c r="C320" s="1">
        <f t="shared" ref="C320:H320" si="143">C321+C323+C325+C327+C329+C335+C337+C339+C341+C343+C333+C345+C347+C349+C351+C353+C355+C357+C401+C399+C403+C393+C359+C361+C363+C365+C367+C369+C371+C373+C375+C377+C379+C381+C383+C385+C387+C389+C395+C397+C391+C331</f>
        <v>2715143775.3799992</v>
      </c>
      <c r="D320" s="1">
        <f t="shared" si="143"/>
        <v>1978753563.3400002</v>
      </c>
      <c r="E320" s="1">
        <f t="shared" si="143"/>
        <v>0</v>
      </c>
      <c r="F320" s="1">
        <f t="shared" si="143"/>
        <v>0</v>
      </c>
      <c r="G320" s="1">
        <f t="shared" si="143"/>
        <v>2715143775.3799992</v>
      </c>
      <c r="H320" s="1">
        <f t="shared" si="143"/>
        <v>1978753563.3400002</v>
      </c>
    </row>
    <row r="321" spans="1:8" ht="24" x14ac:dyDescent="0.2">
      <c r="A321" s="4" t="s">
        <v>260</v>
      </c>
      <c r="B321" s="10" t="s">
        <v>14</v>
      </c>
      <c r="C321" s="1">
        <f t="shared" ref="C321:H321" si="144">C322</f>
        <v>20209900</v>
      </c>
      <c r="D321" s="1">
        <f t="shared" si="144"/>
        <v>0</v>
      </c>
      <c r="E321" s="1">
        <f t="shared" si="144"/>
        <v>0</v>
      </c>
      <c r="F321" s="1">
        <f t="shared" si="144"/>
        <v>0</v>
      </c>
      <c r="G321" s="1">
        <f t="shared" si="144"/>
        <v>20209900</v>
      </c>
      <c r="H321" s="1">
        <f t="shared" si="144"/>
        <v>0</v>
      </c>
    </row>
    <row r="322" spans="1:8" x14ac:dyDescent="0.2">
      <c r="A322" s="2" t="s">
        <v>49</v>
      </c>
      <c r="B322" s="5" t="s">
        <v>50</v>
      </c>
      <c r="C322" s="1">
        <f>'[1]9.ведомства'!G322+'[1]9.ведомства'!G347+'[1]9.ведомства'!G390</f>
        <v>20209900</v>
      </c>
      <c r="D322" s="1">
        <f>'[1]9.ведомства'!H322+'[1]9.ведомства'!H347+'[1]9.ведомства'!H390</f>
        <v>0</v>
      </c>
      <c r="E322" s="1">
        <f>'[1]9.ведомства'!I322+'[1]9.ведомства'!I347+'[1]9.ведомства'!I390</f>
        <v>0</v>
      </c>
      <c r="F322" s="1">
        <f>'[1]9.ведомства'!J322+'[1]9.ведомства'!J347+'[1]9.ведомства'!J390</f>
        <v>0</v>
      </c>
      <c r="G322" s="1">
        <f>'[1]9.ведомства'!K322+'[1]9.ведомства'!K347+'[1]9.ведомства'!K390</f>
        <v>20209900</v>
      </c>
      <c r="H322" s="1">
        <f>'[1]9.ведомства'!L322+'[1]9.ведомства'!L347+'[1]9.ведомства'!L390</f>
        <v>0</v>
      </c>
    </row>
    <row r="323" spans="1:8" ht="24" x14ac:dyDescent="0.2">
      <c r="A323" s="4" t="s">
        <v>261</v>
      </c>
      <c r="B323" s="10" t="s">
        <v>262</v>
      </c>
      <c r="C323" s="1">
        <f t="shared" ref="C323:H323" si="145">C324</f>
        <v>45002852.379999995</v>
      </c>
      <c r="D323" s="1">
        <f t="shared" si="145"/>
        <v>45002852.379999995</v>
      </c>
      <c r="E323" s="1">
        <f t="shared" si="145"/>
        <v>0</v>
      </c>
      <c r="F323" s="1">
        <f t="shared" si="145"/>
        <v>0</v>
      </c>
      <c r="G323" s="1">
        <f t="shared" si="145"/>
        <v>45002852.379999995</v>
      </c>
      <c r="H323" s="1">
        <f t="shared" si="145"/>
        <v>45002852.379999995</v>
      </c>
    </row>
    <row r="324" spans="1:8" x14ac:dyDescent="0.2">
      <c r="A324" s="2" t="s">
        <v>49</v>
      </c>
      <c r="B324" s="5" t="s">
        <v>50</v>
      </c>
      <c r="C324" s="1">
        <f>'[1]9.ведомства'!G324+'[1]9.ведомства'!G392</f>
        <v>45002852.379999995</v>
      </c>
      <c r="D324" s="1">
        <f>'[1]9.ведомства'!H324+'[1]9.ведомства'!H392</f>
        <v>45002852.379999995</v>
      </c>
      <c r="E324" s="1">
        <f>'[1]9.ведомства'!I324+'[1]9.ведомства'!I392</f>
        <v>0</v>
      </c>
      <c r="F324" s="1">
        <f>'[1]9.ведомства'!J324+'[1]9.ведомства'!J392</f>
        <v>0</v>
      </c>
      <c r="G324" s="1">
        <f>'[1]9.ведомства'!K324+'[1]9.ведомства'!K392</f>
        <v>45002852.379999995</v>
      </c>
      <c r="H324" s="1">
        <f>'[1]9.ведомства'!L324+'[1]9.ведомства'!L392</f>
        <v>45002852.379999995</v>
      </c>
    </row>
    <row r="325" spans="1:8" ht="24" x14ac:dyDescent="0.2">
      <c r="A325" s="4" t="s">
        <v>263</v>
      </c>
      <c r="B325" s="10" t="s">
        <v>264</v>
      </c>
      <c r="C325" s="1">
        <f t="shared" ref="C325:H325" si="146">C326</f>
        <v>1010496600</v>
      </c>
      <c r="D325" s="1">
        <f t="shared" si="146"/>
        <v>1010496600</v>
      </c>
      <c r="E325" s="1">
        <f t="shared" si="146"/>
        <v>0</v>
      </c>
      <c r="F325" s="1">
        <f t="shared" si="146"/>
        <v>0</v>
      </c>
      <c r="G325" s="1">
        <f t="shared" si="146"/>
        <v>1010496600</v>
      </c>
      <c r="H325" s="1">
        <f t="shared" si="146"/>
        <v>1010496600</v>
      </c>
    </row>
    <row r="326" spans="1:8" x14ac:dyDescent="0.2">
      <c r="A326" s="2" t="s">
        <v>49</v>
      </c>
      <c r="B326" s="5" t="s">
        <v>50</v>
      </c>
      <c r="C326" s="1">
        <f>'[1]9.ведомства'!G349+'[1]9.ведомства'!G327</f>
        <v>1010496600</v>
      </c>
      <c r="D326" s="1">
        <f>'[1]9.ведомства'!H349+'[1]9.ведомства'!H327</f>
        <v>1010496600</v>
      </c>
      <c r="E326" s="1">
        <f>'[1]9.ведомства'!I349+'[1]9.ведомства'!I327</f>
        <v>0</v>
      </c>
      <c r="F326" s="1">
        <f>'[1]9.ведомства'!J349+'[1]9.ведомства'!J327</f>
        <v>0</v>
      </c>
      <c r="G326" s="1">
        <f>'[1]9.ведомства'!K349+'[1]9.ведомства'!K327</f>
        <v>1010496600</v>
      </c>
      <c r="H326" s="1">
        <f>'[1]9.ведомства'!L349+'[1]9.ведомства'!L327</f>
        <v>1010496600</v>
      </c>
    </row>
    <row r="327" spans="1:8" ht="48" x14ac:dyDescent="0.2">
      <c r="A327" s="4" t="s">
        <v>265</v>
      </c>
      <c r="B327" s="10" t="s">
        <v>266</v>
      </c>
      <c r="C327" s="1">
        <f t="shared" ref="C327:H327" si="147">C328</f>
        <v>596900</v>
      </c>
      <c r="D327" s="1">
        <f t="shared" si="147"/>
        <v>596900</v>
      </c>
      <c r="E327" s="1">
        <f t="shared" si="147"/>
        <v>0</v>
      </c>
      <c r="F327" s="1">
        <f t="shared" si="147"/>
        <v>0</v>
      </c>
      <c r="G327" s="1">
        <f t="shared" si="147"/>
        <v>596900</v>
      </c>
      <c r="H327" s="1">
        <f t="shared" si="147"/>
        <v>596900</v>
      </c>
    </row>
    <row r="328" spans="1:8" x14ac:dyDescent="0.2">
      <c r="A328" s="2" t="s">
        <v>49</v>
      </c>
      <c r="B328" s="10" t="s">
        <v>267</v>
      </c>
      <c r="C328" s="1">
        <f>'[1]9.ведомства'!G500</f>
        <v>596900</v>
      </c>
      <c r="D328" s="1">
        <f>'[1]9.ведомства'!H500</f>
        <v>596900</v>
      </c>
      <c r="E328" s="1">
        <f>'[1]9.ведомства'!I500</f>
        <v>0</v>
      </c>
      <c r="F328" s="1">
        <f>'[1]9.ведомства'!J500</f>
        <v>0</v>
      </c>
      <c r="G328" s="1">
        <f>'[1]9.ведомства'!K500</f>
        <v>596900</v>
      </c>
      <c r="H328" s="1">
        <f>'[1]9.ведомства'!L500</f>
        <v>596900</v>
      </c>
    </row>
    <row r="329" spans="1:8" ht="24" x14ac:dyDescent="0.2">
      <c r="A329" s="4" t="s">
        <v>268</v>
      </c>
      <c r="B329" s="10" t="s">
        <v>269</v>
      </c>
      <c r="C329" s="1">
        <f t="shared" ref="C329:H329" si="148">C330</f>
        <v>23877400</v>
      </c>
      <c r="D329" s="1">
        <f t="shared" si="148"/>
        <v>23877400</v>
      </c>
      <c r="E329" s="1">
        <f t="shared" si="148"/>
        <v>0</v>
      </c>
      <c r="F329" s="1">
        <f t="shared" si="148"/>
        <v>0</v>
      </c>
      <c r="G329" s="1">
        <f t="shared" si="148"/>
        <v>23877400</v>
      </c>
      <c r="H329" s="1">
        <f t="shared" si="148"/>
        <v>23877400</v>
      </c>
    </row>
    <row r="330" spans="1:8" x14ac:dyDescent="0.2">
      <c r="A330" s="2" t="s">
        <v>49</v>
      </c>
      <c r="B330" s="10" t="s">
        <v>270</v>
      </c>
      <c r="C330" s="1">
        <f>'[1]9.ведомства'!G503</f>
        <v>23877400</v>
      </c>
      <c r="D330" s="1">
        <f>'[1]9.ведомства'!H503</f>
        <v>23877400</v>
      </c>
      <c r="E330" s="1">
        <f>'[1]9.ведомства'!I503</f>
        <v>0</v>
      </c>
      <c r="F330" s="1">
        <f>'[1]9.ведомства'!J503</f>
        <v>0</v>
      </c>
      <c r="G330" s="1">
        <f>'[1]9.ведомства'!K503</f>
        <v>23877400</v>
      </c>
      <c r="H330" s="1">
        <f>'[1]9.ведомства'!L503</f>
        <v>23877400</v>
      </c>
    </row>
    <row r="331" spans="1:8" ht="36" x14ac:dyDescent="0.2">
      <c r="A331" s="11" t="s">
        <v>271</v>
      </c>
      <c r="B331" s="10" t="s">
        <v>272</v>
      </c>
      <c r="C331" s="1">
        <f>C332</f>
        <v>28813380.41</v>
      </c>
      <c r="D331" s="1">
        <f t="shared" ref="D331:H331" si="149">D332</f>
        <v>0</v>
      </c>
      <c r="E331" s="1">
        <f t="shared" si="149"/>
        <v>0</v>
      </c>
      <c r="F331" s="1">
        <f t="shared" si="149"/>
        <v>0</v>
      </c>
      <c r="G331" s="1">
        <f t="shared" si="149"/>
        <v>28813380.41</v>
      </c>
      <c r="H331" s="1">
        <f t="shared" si="149"/>
        <v>0</v>
      </c>
    </row>
    <row r="332" spans="1:8" x14ac:dyDescent="0.2">
      <c r="A332" s="2" t="s">
        <v>49</v>
      </c>
      <c r="B332" s="5" t="s">
        <v>50</v>
      </c>
      <c r="C332" s="1">
        <f>'[1]9.ведомства'!G393+'[1]9.ведомства'!G328</f>
        <v>28813380.41</v>
      </c>
      <c r="D332" s="1">
        <f>'[1]9.ведомства'!H393+'[1]9.ведомства'!H328</f>
        <v>0</v>
      </c>
      <c r="E332" s="1">
        <f>'[1]9.ведомства'!I393+'[1]9.ведомства'!I328</f>
        <v>0</v>
      </c>
      <c r="F332" s="1">
        <f>'[1]9.ведомства'!J393+'[1]9.ведомства'!J328</f>
        <v>0</v>
      </c>
      <c r="G332" s="1">
        <f>'[1]9.ведомства'!K393+'[1]9.ведомства'!K328</f>
        <v>28813380.41</v>
      </c>
      <c r="H332" s="1">
        <f>'[1]9.ведомства'!L393+'[1]9.ведомства'!L328</f>
        <v>0</v>
      </c>
    </row>
    <row r="333" spans="1:8" ht="24" x14ac:dyDescent="0.2">
      <c r="A333" s="4" t="s">
        <v>273</v>
      </c>
      <c r="B333" s="10" t="s">
        <v>274</v>
      </c>
      <c r="C333" s="1">
        <f t="shared" ref="C333:H333" si="150">C334</f>
        <v>9348418.6199999992</v>
      </c>
      <c r="D333" s="1">
        <f t="shared" si="150"/>
        <v>0</v>
      </c>
      <c r="E333" s="1">
        <f t="shared" si="150"/>
        <v>0</v>
      </c>
      <c r="F333" s="1">
        <f t="shared" si="150"/>
        <v>0</v>
      </c>
      <c r="G333" s="1">
        <f t="shared" si="150"/>
        <v>9348418.6199999992</v>
      </c>
      <c r="H333" s="1">
        <f t="shared" si="150"/>
        <v>0</v>
      </c>
    </row>
    <row r="334" spans="1:8" x14ac:dyDescent="0.2">
      <c r="A334" s="2" t="s">
        <v>49</v>
      </c>
      <c r="B334" s="5" t="s">
        <v>50</v>
      </c>
      <c r="C334" s="1">
        <f>'[1]9.ведомства'!G330+'[1]9.ведомства'!G396</f>
        <v>9348418.6199999992</v>
      </c>
      <c r="D334" s="1">
        <f>'[1]9.ведомства'!H330+'[1]9.ведомства'!H396</f>
        <v>0</v>
      </c>
      <c r="E334" s="1">
        <f>'[1]9.ведомства'!I330+'[1]9.ведомства'!I396</f>
        <v>0</v>
      </c>
      <c r="F334" s="1">
        <f>'[1]9.ведомства'!J330+'[1]9.ведомства'!J396</f>
        <v>0</v>
      </c>
      <c r="G334" s="1">
        <f>'[1]9.ведомства'!K330+'[1]9.ведомства'!K396</f>
        <v>9348418.6199999992</v>
      </c>
      <c r="H334" s="1">
        <f>'[1]9.ведомства'!L330+'[1]9.ведомства'!L396</f>
        <v>0</v>
      </c>
    </row>
    <row r="335" spans="1:8" ht="24" x14ac:dyDescent="0.2">
      <c r="A335" s="4" t="s">
        <v>275</v>
      </c>
      <c r="B335" s="3" t="s">
        <v>18</v>
      </c>
      <c r="C335" s="1">
        <f t="shared" ref="C335:H335" si="151">C336</f>
        <v>253375230.82999998</v>
      </c>
      <c r="D335" s="1">
        <f t="shared" si="151"/>
        <v>0</v>
      </c>
      <c r="E335" s="1">
        <f t="shared" si="151"/>
        <v>0</v>
      </c>
      <c r="F335" s="1">
        <f t="shared" si="151"/>
        <v>0</v>
      </c>
      <c r="G335" s="1">
        <f t="shared" si="151"/>
        <v>253375230.82999998</v>
      </c>
      <c r="H335" s="1">
        <f t="shared" si="151"/>
        <v>0</v>
      </c>
    </row>
    <row r="336" spans="1:8" x14ac:dyDescent="0.2">
      <c r="A336" s="2" t="s">
        <v>49</v>
      </c>
      <c r="B336" s="5" t="s">
        <v>50</v>
      </c>
      <c r="C336" s="1">
        <f>'[1]9.ведомства'!G397+'[1]9.ведомства'!G332</f>
        <v>253375230.82999998</v>
      </c>
      <c r="D336" s="1">
        <f>'[1]9.ведомства'!H397+'[1]9.ведомства'!H332</f>
        <v>0</v>
      </c>
      <c r="E336" s="1">
        <f>'[1]9.ведомства'!I397+'[1]9.ведомства'!I332</f>
        <v>0</v>
      </c>
      <c r="F336" s="1">
        <f>'[1]9.ведомства'!J397+'[1]9.ведомства'!J332</f>
        <v>0</v>
      </c>
      <c r="G336" s="1">
        <f>'[1]9.ведомства'!K397+'[1]9.ведомства'!K332</f>
        <v>253375230.82999998</v>
      </c>
      <c r="H336" s="1">
        <f>'[1]9.ведомства'!L397+'[1]9.ведомства'!L332</f>
        <v>0</v>
      </c>
    </row>
    <row r="337" spans="1:8" x14ac:dyDescent="0.2">
      <c r="A337" s="4" t="s">
        <v>276</v>
      </c>
      <c r="B337" s="3" t="s">
        <v>20</v>
      </c>
      <c r="C337" s="1">
        <f t="shared" ref="C337:H337" si="152">C338</f>
        <v>43836127.869999997</v>
      </c>
      <c r="D337" s="1">
        <f t="shared" si="152"/>
        <v>0</v>
      </c>
      <c r="E337" s="1">
        <f t="shared" si="152"/>
        <v>0</v>
      </c>
      <c r="F337" s="1">
        <f t="shared" si="152"/>
        <v>0</v>
      </c>
      <c r="G337" s="1">
        <f t="shared" si="152"/>
        <v>43836127.869999997</v>
      </c>
      <c r="H337" s="1">
        <f t="shared" si="152"/>
        <v>0</v>
      </c>
    </row>
    <row r="338" spans="1:8" x14ac:dyDescent="0.2">
      <c r="A338" s="2" t="s">
        <v>49</v>
      </c>
      <c r="B338" s="5" t="s">
        <v>50</v>
      </c>
      <c r="C338" s="1">
        <f>'[1]9.ведомства'!G334+'[1]9.ведомства'!G351+'[1]9.ведомства'!G399</f>
        <v>43836127.869999997</v>
      </c>
      <c r="D338" s="1">
        <f>'[1]9.ведомства'!H334+'[1]9.ведомства'!H351+'[1]9.ведомства'!H399</f>
        <v>0</v>
      </c>
      <c r="E338" s="1">
        <f>'[1]9.ведомства'!I334+'[1]9.ведомства'!I351+'[1]9.ведомства'!I399</f>
        <v>0</v>
      </c>
      <c r="F338" s="1">
        <f>'[1]9.ведомства'!J334+'[1]9.ведомства'!J351+'[1]9.ведомства'!J399</f>
        <v>0</v>
      </c>
      <c r="G338" s="1">
        <f>'[1]9.ведомства'!K334+'[1]9.ведомства'!K351+'[1]9.ведомства'!K399</f>
        <v>43836127.869999997</v>
      </c>
      <c r="H338" s="1">
        <f>'[1]9.ведомства'!L334+'[1]9.ведомства'!L351+'[1]9.ведомства'!L399</f>
        <v>0</v>
      </c>
    </row>
    <row r="339" spans="1:8" x14ac:dyDescent="0.2">
      <c r="A339" s="4" t="s">
        <v>277</v>
      </c>
      <c r="B339" s="3" t="s">
        <v>22</v>
      </c>
      <c r="C339" s="1">
        <f t="shared" ref="C339:H339" si="153">C340</f>
        <v>135460905.78</v>
      </c>
      <c r="D339" s="1">
        <f t="shared" si="153"/>
        <v>0</v>
      </c>
      <c r="E339" s="1">
        <f t="shared" si="153"/>
        <v>0</v>
      </c>
      <c r="F339" s="1">
        <f t="shared" si="153"/>
        <v>0</v>
      </c>
      <c r="G339" s="1">
        <f t="shared" si="153"/>
        <v>135460905.78</v>
      </c>
      <c r="H339" s="1">
        <f t="shared" si="153"/>
        <v>0</v>
      </c>
    </row>
    <row r="340" spans="1:8" x14ac:dyDescent="0.2">
      <c r="A340" s="2" t="s">
        <v>49</v>
      </c>
      <c r="B340" s="5" t="s">
        <v>50</v>
      </c>
      <c r="C340" s="1">
        <f>'[1]9.ведомства'!G401+'[1]9.ведомства'!G353+'[1]9.ведомства'!G336</f>
        <v>135460905.78</v>
      </c>
      <c r="D340" s="1">
        <f>'[1]9.ведомства'!H401+'[1]9.ведомства'!H353+'[1]9.ведомства'!H336</f>
        <v>0</v>
      </c>
      <c r="E340" s="1">
        <f>'[1]9.ведомства'!I401+'[1]9.ведомства'!I353+'[1]9.ведомства'!I336</f>
        <v>0</v>
      </c>
      <c r="F340" s="1">
        <f>'[1]9.ведомства'!J401+'[1]9.ведомства'!J353+'[1]9.ведомства'!J336</f>
        <v>0</v>
      </c>
      <c r="G340" s="1">
        <f>'[1]9.ведомства'!K401+'[1]9.ведомства'!K353+'[1]9.ведомства'!K336</f>
        <v>135460905.78</v>
      </c>
      <c r="H340" s="1">
        <f>'[1]9.ведомства'!L401+'[1]9.ведомства'!L353+'[1]9.ведомства'!L336</f>
        <v>0</v>
      </c>
    </row>
    <row r="341" spans="1:8" ht="24" x14ac:dyDescent="0.2">
      <c r="A341" s="4" t="s">
        <v>278</v>
      </c>
      <c r="B341" s="3" t="s">
        <v>24</v>
      </c>
      <c r="C341" s="1">
        <f t="shared" ref="C341:H341" si="154">C342</f>
        <v>90056281</v>
      </c>
      <c r="D341" s="1">
        <f t="shared" si="154"/>
        <v>0</v>
      </c>
      <c r="E341" s="1">
        <f t="shared" si="154"/>
        <v>0</v>
      </c>
      <c r="F341" s="1">
        <f t="shared" si="154"/>
        <v>0</v>
      </c>
      <c r="G341" s="1">
        <f t="shared" si="154"/>
        <v>90056281</v>
      </c>
      <c r="H341" s="1">
        <f t="shared" si="154"/>
        <v>0</v>
      </c>
    </row>
    <row r="342" spans="1:8" x14ac:dyDescent="0.2">
      <c r="A342" s="2" t="s">
        <v>49</v>
      </c>
      <c r="B342" s="5" t="s">
        <v>50</v>
      </c>
      <c r="C342" s="1">
        <f>'[1]9.ведомства'!G338+'[1]9.ведомства'!G355+'[1]9.ведомства'!G403</f>
        <v>90056281</v>
      </c>
      <c r="D342" s="1">
        <f>'[1]9.ведомства'!H338+'[1]9.ведомства'!H355+'[1]9.ведомства'!H403</f>
        <v>0</v>
      </c>
      <c r="E342" s="1">
        <f>'[1]9.ведомства'!I338+'[1]9.ведомства'!I355+'[1]9.ведомства'!I403</f>
        <v>0</v>
      </c>
      <c r="F342" s="1">
        <f>'[1]9.ведомства'!J338+'[1]9.ведомства'!J355+'[1]9.ведомства'!J403</f>
        <v>0</v>
      </c>
      <c r="G342" s="1">
        <f>'[1]9.ведомства'!K338+'[1]9.ведомства'!K355+'[1]9.ведомства'!K403</f>
        <v>90056281</v>
      </c>
      <c r="H342" s="1">
        <f>'[1]9.ведомства'!L338+'[1]9.ведомства'!L355+'[1]9.ведомства'!L403</f>
        <v>0</v>
      </c>
    </row>
    <row r="343" spans="1:8" x14ac:dyDescent="0.2">
      <c r="A343" s="4" t="s">
        <v>279</v>
      </c>
      <c r="B343" s="10" t="s">
        <v>280</v>
      </c>
      <c r="C343" s="1">
        <f t="shared" ref="C343:H343" si="155">C344</f>
        <v>850000</v>
      </c>
      <c r="D343" s="1">
        <f t="shared" si="155"/>
        <v>0</v>
      </c>
      <c r="E343" s="1">
        <f t="shared" si="155"/>
        <v>0</v>
      </c>
      <c r="F343" s="1">
        <f t="shared" si="155"/>
        <v>0</v>
      </c>
      <c r="G343" s="1">
        <f t="shared" si="155"/>
        <v>850000</v>
      </c>
      <c r="H343" s="1">
        <f t="shared" si="155"/>
        <v>0</v>
      </c>
    </row>
    <row r="344" spans="1:8" x14ac:dyDescent="0.2">
      <c r="A344" s="2" t="s">
        <v>49</v>
      </c>
      <c r="B344" s="5" t="s">
        <v>50</v>
      </c>
      <c r="C344" s="1">
        <f>'[1]9.ведомства'!G357</f>
        <v>850000</v>
      </c>
      <c r="D344" s="1">
        <f>'[1]9.ведомства'!H357</f>
        <v>0</v>
      </c>
      <c r="E344" s="1">
        <f>'[1]9.ведомства'!I357</f>
        <v>0</v>
      </c>
      <c r="F344" s="1">
        <f>'[1]9.ведомства'!J357</f>
        <v>0</v>
      </c>
      <c r="G344" s="1">
        <f>'[1]9.ведомства'!K357</f>
        <v>850000</v>
      </c>
      <c r="H344" s="1">
        <f>'[1]9.ведомства'!L357</f>
        <v>0</v>
      </c>
    </row>
    <row r="345" spans="1:8" ht="24" x14ac:dyDescent="0.2">
      <c r="A345" s="4" t="s">
        <v>281</v>
      </c>
      <c r="B345" s="10" t="s">
        <v>282</v>
      </c>
      <c r="C345" s="1">
        <f t="shared" ref="C345:H345" si="156">C346</f>
        <v>290000</v>
      </c>
      <c r="D345" s="1">
        <f t="shared" si="156"/>
        <v>0</v>
      </c>
      <c r="E345" s="1">
        <f t="shared" si="156"/>
        <v>0</v>
      </c>
      <c r="F345" s="1">
        <f t="shared" si="156"/>
        <v>0</v>
      </c>
      <c r="G345" s="1">
        <f t="shared" si="156"/>
        <v>290000</v>
      </c>
      <c r="H345" s="1">
        <f t="shared" si="156"/>
        <v>0</v>
      </c>
    </row>
    <row r="346" spans="1:8" x14ac:dyDescent="0.2">
      <c r="A346" s="2" t="s">
        <v>49</v>
      </c>
      <c r="B346" s="5" t="s">
        <v>50</v>
      </c>
      <c r="C346" s="1">
        <f>'[1]9.ведомства'!G428</f>
        <v>290000</v>
      </c>
      <c r="D346" s="1">
        <f>'[1]9.ведомства'!H428</f>
        <v>0</v>
      </c>
      <c r="E346" s="1">
        <f>'[1]9.ведомства'!I428</f>
        <v>0</v>
      </c>
      <c r="F346" s="1">
        <f>'[1]9.ведомства'!J428</f>
        <v>0</v>
      </c>
      <c r="G346" s="1">
        <f>'[1]9.ведомства'!K428</f>
        <v>290000</v>
      </c>
      <c r="H346" s="1">
        <f>'[1]9.ведомства'!L428</f>
        <v>0</v>
      </c>
    </row>
    <row r="347" spans="1:8" hidden="1" x14ac:dyDescent="0.2">
      <c r="A347" s="4" t="s">
        <v>283</v>
      </c>
      <c r="B347" s="10" t="s">
        <v>284</v>
      </c>
      <c r="C347" s="1">
        <f t="shared" ref="C347:H347" si="157">C348</f>
        <v>0</v>
      </c>
      <c r="D347" s="1">
        <f t="shared" si="157"/>
        <v>0</v>
      </c>
      <c r="E347" s="1">
        <f t="shared" si="157"/>
        <v>0</v>
      </c>
      <c r="F347" s="1">
        <f t="shared" si="157"/>
        <v>0</v>
      </c>
      <c r="G347" s="1">
        <f t="shared" si="157"/>
        <v>0</v>
      </c>
      <c r="H347" s="1">
        <f t="shared" si="157"/>
        <v>0</v>
      </c>
    </row>
    <row r="348" spans="1:8" hidden="1" x14ac:dyDescent="0.2">
      <c r="A348" s="2" t="s">
        <v>49</v>
      </c>
      <c r="B348" s="5" t="s">
        <v>50</v>
      </c>
      <c r="C348" s="1">
        <f>'[1]9.ведомства'!G430</f>
        <v>0</v>
      </c>
      <c r="D348" s="1">
        <f>'[1]9.ведомства'!H430</f>
        <v>0</v>
      </c>
      <c r="E348" s="1">
        <f>'[1]9.ведомства'!I430</f>
        <v>0</v>
      </c>
      <c r="F348" s="1">
        <f>'[1]9.ведомства'!J430</f>
        <v>0</v>
      </c>
      <c r="G348" s="1">
        <f>'[1]9.ведомства'!K430</f>
        <v>0</v>
      </c>
      <c r="H348" s="1">
        <f>'[1]9.ведомства'!L430</f>
        <v>0</v>
      </c>
    </row>
    <row r="349" spans="1:8" x14ac:dyDescent="0.2">
      <c r="A349" s="4" t="s">
        <v>285</v>
      </c>
      <c r="B349" s="10" t="s">
        <v>286</v>
      </c>
      <c r="C349" s="1">
        <f t="shared" ref="C349:H349" si="158">C350</f>
        <v>2023200</v>
      </c>
      <c r="D349" s="1">
        <f t="shared" si="158"/>
        <v>0</v>
      </c>
      <c r="E349" s="1">
        <f t="shared" si="158"/>
        <v>0</v>
      </c>
      <c r="F349" s="1">
        <f t="shared" si="158"/>
        <v>0</v>
      </c>
      <c r="G349" s="1">
        <f t="shared" si="158"/>
        <v>2023200</v>
      </c>
      <c r="H349" s="1">
        <f t="shared" si="158"/>
        <v>0</v>
      </c>
    </row>
    <row r="350" spans="1:8" x14ac:dyDescent="0.2">
      <c r="A350" s="2" t="s">
        <v>49</v>
      </c>
      <c r="B350" s="5" t="s">
        <v>50</v>
      </c>
      <c r="C350" s="1">
        <f>'[1]9.ведомства'!G432</f>
        <v>2023200</v>
      </c>
      <c r="D350" s="1">
        <f>'[1]9.ведомства'!H432</f>
        <v>0</v>
      </c>
      <c r="E350" s="1">
        <f>'[1]9.ведомства'!I432</f>
        <v>0</v>
      </c>
      <c r="F350" s="1">
        <f>'[1]9.ведомства'!J432</f>
        <v>0</v>
      </c>
      <c r="G350" s="1">
        <f>'[1]9.ведомства'!K432</f>
        <v>2023200</v>
      </c>
      <c r="H350" s="1">
        <f>'[1]9.ведомства'!L432</f>
        <v>0</v>
      </c>
    </row>
    <row r="351" spans="1:8" ht="24" x14ac:dyDescent="0.2">
      <c r="A351" s="4" t="s">
        <v>287</v>
      </c>
      <c r="B351" s="10" t="s">
        <v>288</v>
      </c>
      <c r="C351" s="1">
        <f t="shared" ref="C351:H351" si="159">C352</f>
        <v>500000</v>
      </c>
      <c r="D351" s="1">
        <f t="shared" si="159"/>
        <v>0</v>
      </c>
      <c r="E351" s="1">
        <f t="shared" si="159"/>
        <v>0</v>
      </c>
      <c r="F351" s="1">
        <f t="shared" si="159"/>
        <v>0</v>
      </c>
      <c r="G351" s="1">
        <f t="shared" si="159"/>
        <v>500000</v>
      </c>
      <c r="H351" s="1">
        <f t="shared" si="159"/>
        <v>0</v>
      </c>
    </row>
    <row r="352" spans="1:8" x14ac:dyDescent="0.2">
      <c r="A352" s="2" t="s">
        <v>49</v>
      </c>
      <c r="B352" s="5" t="s">
        <v>50</v>
      </c>
      <c r="C352" s="1">
        <f>'[1]9.ведомства'!G434</f>
        <v>500000</v>
      </c>
      <c r="D352" s="1">
        <f>'[1]9.ведомства'!H434</f>
        <v>0</v>
      </c>
      <c r="E352" s="1">
        <f>'[1]9.ведомства'!I434</f>
        <v>0</v>
      </c>
      <c r="F352" s="1">
        <f>'[1]9.ведомства'!J434</f>
        <v>0</v>
      </c>
      <c r="G352" s="1">
        <f>'[1]9.ведомства'!K434</f>
        <v>500000</v>
      </c>
      <c r="H352" s="1">
        <f>'[1]9.ведомства'!L434</f>
        <v>0</v>
      </c>
    </row>
    <row r="353" spans="1:8" hidden="1" x14ac:dyDescent="0.2">
      <c r="A353" s="4" t="s">
        <v>289</v>
      </c>
      <c r="B353" s="10" t="s">
        <v>290</v>
      </c>
      <c r="C353" s="1">
        <f t="shared" ref="C353:H353" si="160">C354</f>
        <v>0</v>
      </c>
      <c r="D353" s="1">
        <f t="shared" si="160"/>
        <v>0</v>
      </c>
      <c r="E353" s="1">
        <f t="shared" si="160"/>
        <v>0</v>
      </c>
      <c r="F353" s="1">
        <f t="shared" si="160"/>
        <v>0</v>
      </c>
      <c r="G353" s="1">
        <f t="shared" si="160"/>
        <v>0</v>
      </c>
      <c r="H353" s="1">
        <f t="shared" si="160"/>
        <v>0</v>
      </c>
    </row>
    <row r="354" spans="1:8" hidden="1" x14ac:dyDescent="0.2">
      <c r="A354" s="2" t="s">
        <v>49</v>
      </c>
      <c r="B354" s="5" t="s">
        <v>50</v>
      </c>
      <c r="C354" s="1">
        <f>'[1]9.ведомства'!G360</f>
        <v>0</v>
      </c>
      <c r="D354" s="1">
        <f>'[1]9.ведомства'!H360</f>
        <v>0</v>
      </c>
      <c r="E354" s="1">
        <f>'[1]9.ведомства'!I360</f>
        <v>0</v>
      </c>
      <c r="F354" s="1">
        <f>'[1]9.ведомства'!J360</f>
        <v>0</v>
      </c>
      <c r="G354" s="1">
        <f>'[1]9.ведомства'!K360</f>
        <v>0</v>
      </c>
      <c r="H354" s="1">
        <f>'[1]9.ведомства'!L360</f>
        <v>0</v>
      </c>
    </row>
    <row r="355" spans="1:8" x14ac:dyDescent="0.2">
      <c r="A355" s="4" t="s">
        <v>291</v>
      </c>
      <c r="B355" s="10" t="s">
        <v>292</v>
      </c>
      <c r="C355" s="1">
        <f t="shared" ref="C355:H355" si="161">C356</f>
        <v>369260</v>
      </c>
      <c r="D355" s="1">
        <f t="shared" si="161"/>
        <v>0</v>
      </c>
      <c r="E355" s="1">
        <f t="shared" si="161"/>
        <v>0</v>
      </c>
      <c r="F355" s="1">
        <f t="shared" si="161"/>
        <v>0</v>
      </c>
      <c r="G355" s="1">
        <f t="shared" si="161"/>
        <v>369260</v>
      </c>
      <c r="H355" s="1">
        <f t="shared" si="161"/>
        <v>0</v>
      </c>
    </row>
    <row r="356" spans="1:8" x14ac:dyDescent="0.2">
      <c r="A356" s="2" t="s">
        <v>49</v>
      </c>
      <c r="B356" s="5" t="s">
        <v>50</v>
      </c>
      <c r="C356" s="1">
        <f>'[1]9.ведомства'!G362+'[1]9.ведомства'!G407+'[1]9.ведомства'!G341</f>
        <v>369260</v>
      </c>
      <c r="D356" s="1">
        <f>'[1]9.ведомства'!H362+'[1]9.ведомства'!H407+'[1]9.ведомства'!H341</f>
        <v>0</v>
      </c>
      <c r="E356" s="1">
        <f>'[1]9.ведомства'!I362+'[1]9.ведомства'!I407+'[1]9.ведомства'!I341</f>
        <v>0</v>
      </c>
      <c r="F356" s="1">
        <f>'[1]9.ведомства'!J362+'[1]9.ведомства'!J407+'[1]9.ведомства'!J341</f>
        <v>0</v>
      </c>
      <c r="G356" s="1">
        <f>'[1]9.ведомства'!K362+'[1]9.ведомства'!K407+'[1]9.ведомства'!K341</f>
        <v>369260</v>
      </c>
      <c r="H356" s="1">
        <f>'[1]9.ведомства'!L362+'[1]9.ведомства'!L407+'[1]9.ведомства'!L341</f>
        <v>0</v>
      </c>
    </row>
    <row r="357" spans="1:8" x14ac:dyDescent="0.2">
      <c r="A357" s="4" t="s">
        <v>293</v>
      </c>
      <c r="B357" s="10" t="s">
        <v>294</v>
      </c>
      <c r="C357" s="1">
        <f t="shared" ref="C357:H357" si="162">C358</f>
        <v>35900</v>
      </c>
      <c r="D357" s="1">
        <f t="shared" si="162"/>
        <v>0</v>
      </c>
      <c r="E357" s="1">
        <f t="shared" si="162"/>
        <v>0</v>
      </c>
      <c r="F357" s="1">
        <f t="shared" si="162"/>
        <v>0</v>
      </c>
      <c r="G357" s="1">
        <f t="shared" si="162"/>
        <v>35900</v>
      </c>
      <c r="H357" s="1">
        <f t="shared" si="162"/>
        <v>0</v>
      </c>
    </row>
    <row r="358" spans="1:8" x14ac:dyDescent="0.2">
      <c r="A358" s="2" t="s">
        <v>49</v>
      </c>
      <c r="B358" s="5" t="s">
        <v>50</v>
      </c>
      <c r="C358" s="1">
        <f>'[1]9.ведомства'!G436</f>
        <v>35900</v>
      </c>
      <c r="D358" s="1">
        <f>'[1]9.ведомства'!H436</f>
        <v>0</v>
      </c>
      <c r="E358" s="1">
        <f>'[1]9.ведомства'!I436</f>
        <v>0</v>
      </c>
      <c r="F358" s="1">
        <f>'[1]9.ведомства'!J436</f>
        <v>0</v>
      </c>
      <c r="G358" s="1">
        <f>'[1]9.ведомства'!K436</f>
        <v>35900</v>
      </c>
      <c r="H358" s="1">
        <f>'[1]9.ведомства'!L436</f>
        <v>0</v>
      </c>
    </row>
    <row r="359" spans="1:8" ht="24" x14ac:dyDescent="0.2">
      <c r="A359" s="4" t="s">
        <v>295</v>
      </c>
      <c r="B359" s="10" t="s">
        <v>14</v>
      </c>
      <c r="C359" s="1">
        <f>C360</f>
        <v>977800</v>
      </c>
      <c r="D359" s="1">
        <f t="shared" ref="D359:H359" si="163">D360</f>
        <v>0</v>
      </c>
      <c r="E359" s="1">
        <f t="shared" si="163"/>
        <v>0</v>
      </c>
      <c r="F359" s="1">
        <f t="shared" si="163"/>
        <v>0</v>
      </c>
      <c r="G359" s="1">
        <f t="shared" si="163"/>
        <v>977800</v>
      </c>
      <c r="H359" s="1">
        <f t="shared" si="163"/>
        <v>0</v>
      </c>
    </row>
    <row r="360" spans="1:8" x14ac:dyDescent="0.2">
      <c r="A360" s="2" t="s">
        <v>49</v>
      </c>
      <c r="B360" s="5" t="s">
        <v>50</v>
      </c>
      <c r="C360" s="1">
        <f>'[1]9.ведомства'!G439</f>
        <v>977800</v>
      </c>
      <c r="D360" s="1">
        <f>'[1]9.ведомства'!H439</f>
        <v>0</v>
      </c>
      <c r="E360" s="1">
        <f>'[1]9.ведомства'!I439</f>
        <v>0</v>
      </c>
      <c r="F360" s="1">
        <f>'[1]9.ведомства'!J439</f>
        <v>0</v>
      </c>
      <c r="G360" s="1">
        <f>'[1]9.ведомства'!K439</f>
        <v>977800</v>
      </c>
      <c r="H360" s="1">
        <f>'[1]9.ведомства'!L439</f>
        <v>0</v>
      </c>
    </row>
    <row r="361" spans="1:8" ht="24" x14ac:dyDescent="0.2">
      <c r="A361" s="4" t="s">
        <v>296</v>
      </c>
      <c r="B361" s="3" t="s">
        <v>18</v>
      </c>
      <c r="C361" s="1">
        <f>C362</f>
        <v>38979768.5</v>
      </c>
      <c r="D361" s="1">
        <f t="shared" ref="D361:H361" si="164">D362</f>
        <v>0</v>
      </c>
      <c r="E361" s="1">
        <f t="shared" si="164"/>
        <v>0</v>
      </c>
      <c r="F361" s="1">
        <f t="shared" si="164"/>
        <v>0</v>
      </c>
      <c r="G361" s="1">
        <f t="shared" si="164"/>
        <v>38979768.5</v>
      </c>
      <c r="H361" s="1">
        <f t="shared" si="164"/>
        <v>0</v>
      </c>
    </row>
    <row r="362" spans="1:8" x14ac:dyDescent="0.2">
      <c r="A362" s="2" t="s">
        <v>49</v>
      </c>
      <c r="B362" s="5" t="s">
        <v>50</v>
      </c>
      <c r="C362" s="1">
        <f>'[1]9.ведомства'!G441</f>
        <v>38979768.5</v>
      </c>
      <c r="D362" s="1">
        <f>'[1]9.ведомства'!H441</f>
        <v>0</v>
      </c>
      <c r="E362" s="1">
        <f>'[1]9.ведомства'!I441</f>
        <v>0</v>
      </c>
      <c r="F362" s="1">
        <f>'[1]9.ведомства'!J441</f>
        <v>0</v>
      </c>
      <c r="G362" s="1">
        <f>'[1]9.ведомства'!K441</f>
        <v>38979768.5</v>
      </c>
      <c r="H362" s="1">
        <f>'[1]9.ведомства'!L441</f>
        <v>0</v>
      </c>
    </row>
    <row r="363" spans="1:8" x14ac:dyDescent="0.2">
      <c r="A363" s="4" t="s">
        <v>297</v>
      </c>
      <c r="B363" s="3" t="s">
        <v>20</v>
      </c>
      <c r="C363" s="1">
        <f>C364</f>
        <v>323320</v>
      </c>
      <c r="D363" s="1">
        <f t="shared" ref="D363:H363" si="165">D364</f>
        <v>0</v>
      </c>
      <c r="E363" s="1">
        <f t="shared" si="165"/>
        <v>0</v>
      </c>
      <c r="F363" s="1">
        <f t="shared" si="165"/>
        <v>0</v>
      </c>
      <c r="G363" s="1">
        <f t="shared" si="165"/>
        <v>323320</v>
      </c>
      <c r="H363" s="1">
        <f t="shared" si="165"/>
        <v>0</v>
      </c>
    </row>
    <row r="364" spans="1:8" x14ac:dyDescent="0.2">
      <c r="A364" s="2" t="s">
        <v>49</v>
      </c>
      <c r="B364" s="5" t="s">
        <v>50</v>
      </c>
      <c r="C364" s="1">
        <f>'[1]9.ведомства'!G443</f>
        <v>323320</v>
      </c>
      <c r="D364" s="1">
        <f>'[1]9.ведомства'!H443</f>
        <v>0</v>
      </c>
      <c r="E364" s="1">
        <f>'[1]9.ведомства'!I443</f>
        <v>0</v>
      </c>
      <c r="F364" s="1">
        <f>'[1]9.ведомства'!J443</f>
        <v>0</v>
      </c>
      <c r="G364" s="1">
        <f>'[1]9.ведомства'!K443</f>
        <v>323320</v>
      </c>
      <c r="H364" s="1">
        <f>'[1]9.ведомства'!L443</f>
        <v>0</v>
      </c>
    </row>
    <row r="365" spans="1:8" x14ac:dyDescent="0.2">
      <c r="A365" s="4" t="s">
        <v>298</v>
      </c>
      <c r="B365" s="3" t="s">
        <v>22</v>
      </c>
      <c r="C365" s="1">
        <f>C366</f>
        <v>406034.18</v>
      </c>
      <c r="D365" s="1">
        <f t="shared" ref="D365:H365" si="166">D366</f>
        <v>0</v>
      </c>
      <c r="E365" s="1">
        <f t="shared" si="166"/>
        <v>0</v>
      </c>
      <c r="F365" s="1">
        <f t="shared" si="166"/>
        <v>0</v>
      </c>
      <c r="G365" s="1">
        <f t="shared" si="166"/>
        <v>406034.18</v>
      </c>
      <c r="H365" s="1">
        <f t="shared" si="166"/>
        <v>0</v>
      </c>
    </row>
    <row r="366" spans="1:8" x14ac:dyDescent="0.2">
      <c r="A366" s="2" t="s">
        <v>49</v>
      </c>
      <c r="B366" s="5" t="s">
        <v>50</v>
      </c>
      <c r="C366" s="1">
        <f>'[1]9.ведомства'!G445</f>
        <v>406034.18</v>
      </c>
      <c r="D366" s="1">
        <f>'[1]9.ведомства'!H445</f>
        <v>0</v>
      </c>
      <c r="E366" s="1">
        <f>'[1]9.ведомства'!I445</f>
        <v>0</v>
      </c>
      <c r="F366" s="1">
        <f>'[1]9.ведомства'!J445</f>
        <v>0</v>
      </c>
      <c r="G366" s="1">
        <f>'[1]9.ведомства'!K445</f>
        <v>406034.18</v>
      </c>
      <c r="H366" s="1">
        <f>'[1]9.ведомства'!L445</f>
        <v>0</v>
      </c>
    </row>
    <row r="367" spans="1:8" ht="24" x14ac:dyDescent="0.2">
      <c r="A367" s="4" t="s">
        <v>299</v>
      </c>
      <c r="B367" s="3" t="s">
        <v>24</v>
      </c>
      <c r="C367" s="1">
        <f>C368</f>
        <v>2001659.31</v>
      </c>
      <c r="D367" s="1">
        <f t="shared" ref="D367:H367" si="167">D368</f>
        <v>0</v>
      </c>
      <c r="E367" s="1">
        <f t="shared" si="167"/>
        <v>0</v>
      </c>
      <c r="F367" s="1">
        <f t="shared" si="167"/>
        <v>0</v>
      </c>
      <c r="G367" s="1">
        <f t="shared" si="167"/>
        <v>2001659.31</v>
      </c>
      <c r="H367" s="1">
        <f t="shared" si="167"/>
        <v>0</v>
      </c>
    </row>
    <row r="368" spans="1:8" x14ac:dyDescent="0.2">
      <c r="A368" s="2" t="s">
        <v>49</v>
      </c>
      <c r="B368" s="5" t="s">
        <v>50</v>
      </c>
      <c r="C368" s="1">
        <f>'[1]9.ведомства'!G447</f>
        <v>2001659.31</v>
      </c>
      <c r="D368" s="1">
        <f>'[1]9.ведомства'!H447</f>
        <v>0</v>
      </c>
      <c r="E368" s="1">
        <f>'[1]9.ведомства'!I447</f>
        <v>0</v>
      </c>
      <c r="F368" s="1">
        <f>'[1]9.ведомства'!J447</f>
        <v>0</v>
      </c>
      <c r="G368" s="1">
        <f>'[1]9.ведомства'!K447</f>
        <v>2001659.31</v>
      </c>
      <c r="H368" s="1">
        <f>'[1]9.ведомства'!L447</f>
        <v>0</v>
      </c>
    </row>
    <row r="369" spans="1:8" hidden="1" x14ac:dyDescent="0.2">
      <c r="A369" s="4" t="s">
        <v>300</v>
      </c>
      <c r="B369" s="10" t="s">
        <v>122</v>
      </c>
      <c r="C369" s="1">
        <f>C370</f>
        <v>0</v>
      </c>
      <c r="D369" s="1">
        <f t="shared" ref="D369:H369" si="168">D370</f>
        <v>0</v>
      </c>
      <c r="E369" s="1">
        <f t="shared" si="168"/>
        <v>0</v>
      </c>
      <c r="F369" s="1">
        <f t="shared" si="168"/>
        <v>0</v>
      </c>
      <c r="G369" s="1">
        <f t="shared" si="168"/>
        <v>0</v>
      </c>
      <c r="H369" s="1">
        <f t="shared" si="168"/>
        <v>0</v>
      </c>
    </row>
    <row r="370" spans="1:8" hidden="1" x14ac:dyDescent="0.2">
      <c r="A370" s="2" t="s">
        <v>49</v>
      </c>
      <c r="B370" s="5" t="s">
        <v>50</v>
      </c>
      <c r="C370" s="1">
        <f>'[1]9.ведомства'!G449</f>
        <v>0</v>
      </c>
      <c r="D370" s="1">
        <f>'[1]9.ведомства'!H449</f>
        <v>0</v>
      </c>
      <c r="E370" s="1">
        <f>'[1]9.ведомства'!I449</f>
        <v>0</v>
      </c>
      <c r="F370" s="1">
        <f>'[1]9.ведомства'!J449</f>
        <v>0</v>
      </c>
      <c r="G370" s="1">
        <f>'[1]9.ведомства'!K449</f>
        <v>0</v>
      </c>
      <c r="H370" s="1">
        <f>'[1]9.ведомства'!L449</f>
        <v>0</v>
      </c>
    </row>
    <row r="371" spans="1:8" ht="24" x14ac:dyDescent="0.2">
      <c r="A371" s="4" t="s">
        <v>301</v>
      </c>
      <c r="B371" s="10" t="s">
        <v>14</v>
      </c>
      <c r="C371" s="1">
        <f>C372</f>
        <v>261000</v>
      </c>
      <c r="D371" s="1">
        <f t="shared" ref="D371:H371" si="169">D372</f>
        <v>0</v>
      </c>
      <c r="E371" s="1">
        <f t="shared" si="169"/>
        <v>0</v>
      </c>
      <c r="F371" s="1">
        <f t="shared" si="169"/>
        <v>0</v>
      </c>
      <c r="G371" s="1">
        <f t="shared" si="169"/>
        <v>261000</v>
      </c>
      <c r="H371" s="1">
        <f t="shared" si="169"/>
        <v>0</v>
      </c>
    </row>
    <row r="372" spans="1:8" x14ac:dyDescent="0.2">
      <c r="A372" s="2" t="s">
        <v>49</v>
      </c>
      <c r="B372" s="5" t="s">
        <v>50</v>
      </c>
      <c r="C372" s="1">
        <f>'[1]9.ведомства'!G452</f>
        <v>261000</v>
      </c>
      <c r="D372" s="1">
        <f>'[1]9.ведомства'!H452</f>
        <v>0</v>
      </c>
      <c r="E372" s="1">
        <f>'[1]9.ведомства'!I452</f>
        <v>0</v>
      </c>
      <c r="F372" s="1">
        <f>'[1]9.ведомства'!J452</f>
        <v>0</v>
      </c>
      <c r="G372" s="1">
        <f>'[1]9.ведомства'!K452</f>
        <v>261000</v>
      </c>
      <c r="H372" s="1">
        <f>'[1]9.ведомства'!L452</f>
        <v>0</v>
      </c>
    </row>
    <row r="373" spans="1:8" ht="24" x14ac:dyDescent="0.2">
      <c r="A373" s="4" t="s">
        <v>302</v>
      </c>
      <c r="B373" s="3" t="s">
        <v>18</v>
      </c>
      <c r="C373" s="1">
        <f>C374</f>
        <v>16500718.109999999</v>
      </c>
      <c r="D373" s="1">
        <f t="shared" ref="D373:H373" si="170">D374</f>
        <v>0</v>
      </c>
      <c r="E373" s="1">
        <f t="shared" si="170"/>
        <v>0</v>
      </c>
      <c r="F373" s="1">
        <f t="shared" si="170"/>
        <v>0</v>
      </c>
      <c r="G373" s="1">
        <f t="shared" si="170"/>
        <v>16500718.109999999</v>
      </c>
      <c r="H373" s="1">
        <f t="shared" si="170"/>
        <v>0</v>
      </c>
    </row>
    <row r="374" spans="1:8" x14ac:dyDescent="0.2">
      <c r="A374" s="2" t="s">
        <v>49</v>
      </c>
      <c r="B374" s="5" t="s">
        <v>50</v>
      </c>
      <c r="C374" s="1">
        <f>'[1]9.ведомства'!G454</f>
        <v>16500718.109999999</v>
      </c>
      <c r="D374" s="1">
        <f>'[1]9.ведомства'!H454</f>
        <v>0</v>
      </c>
      <c r="E374" s="1">
        <f>'[1]9.ведомства'!I454</f>
        <v>0</v>
      </c>
      <c r="F374" s="1">
        <f>'[1]9.ведомства'!J454</f>
        <v>0</v>
      </c>
      <c r="G374" s="1">
        <f>'[1]9.ведомства'!K454</f>
        <v>16500718.109999999</v>
      </c>
      <c r="H374" s="1">
        <f>'[1]9.ведомства'!L454</f>
        <v>0</v>
      </c>
    </row>
    <row r="375" spans="1:8" x14ac:dyDescent="0.2">
      <c r="A375" s="4" t="s">
        <v>303</v>
      </c>
      <c r="B375" s="3" t="s">
        <v>20</v>
      </c>
      <c r="C375" s="1">
        <f>C376</f>
        <v>270340</v>
      </c>
      <c r="D375" s="1">
        <f t="shared" ref="D375:H375" si="171">D376</f>
        <v>0</v>
      </c>
      <c r="E375" s="1">
        <f t="shared" si="171"/>
        <v>0</v>
      </c>
      <c r="F375" s="1">
        <f t="shared" si="171"/>
        <v>0</v>
      </c>
      <c r="G375" s="1">
        <f t="shared" si="171"/>
        <v>270340</v>
      </c>
      <c r="H375" s="1">
        <f t="shared" si="171"/>
        <v>0</v>
      </c>
    </row>
    <row r="376" spans="1:8" x14ac:dyDescent="0.2">
      <c r="A376" s="2" t="s">
        <v>49</v>
      </c>
      <c r="B376" s="5" t="s">
        <v>50</v>
      </c>
      <c r="C376" s="1">
        <f>'[1]9.ведомства'!G456</f>
        <v>270340</v>
      </c>
      <c r="D376" s="1">
        <f>'[1]9.ведомства'!H456</f>
        <v>0</v>
      </c>
      <c r="E376" s="1">
        <f>'[1]9.ведомства'!I456</f>
        <v>0</v>
      </c>
      <c r="F376" s="1">
        <f>'[1]9.ведомства'!J456</f>
        <v>0</v>
      </c>
      <c r="G376" s="1">
        <f>'[1]9.ведомства'!K456</f>
        <v>270340</v>
      </c>
      <c r="H376" s="1">
        <f>'[1]9.ведомства'!L456</f>
        <v>0</v>
      </c>
    </row>
    <row r="377" spans="1:8" x14ac:dyDescent="0.2">
      <c r="A377" s="4" t="s">
        <v>304</v>
      </c>
      <c r="B377" s="3" t="s">
        <v>22</v>
      </c>
      <c r="C377" s="1">
        <f>C378</f>
        <v>547779.88</v>
      </c>
      <c r="D377" s="1">
        <f t="shared" ref="D377:H377" si="172">D378</f>
        <v>0</v>
      </c>
      <c r="E377" s="1">
        <f t="shared" si="172"/>
        <v>0</v>
      </c>
      <c r="F377" s="1">
        <f t="shared" si="172"/>
        <v>0</v>
      </c>
      <c r="G377" s="1">
        <f t="shared" si="172"/>
        <v>547779.88</v>
      </c>
      <c r="H377" s="1">
        <f t="shared" si="172"/>
        <v>0</v>
      </c>
    </row>
    <row r="378" spans="1:8" x14ac:dyDescent="0.2">
      <c r="A378" s="2" t="s">
        <v>49</v>
      </c>
      <c r="B378" s="5" t="s">
        <v>50</v>
      </c>
      <c r="C378" s="1">
        <f>'[1]9.ведомства'!G458</f>
        <v>547779.88</v>
      </c>
      <c r="D378" s="1">
        <f>'[1]9.ведомства'!H458</f>
        <v>0</v>
      </c>
      <c r="E378" s="1">
        <f>'[1]9.ведомства'!I458</f>
        <v>0</v>
      </c>
      <c r="F378" s="1">
        <f>'[1]9.ведомства'!J458</f>
        <v>0</v>
      </c>
      <c r="G378" s="1">
        <f>'[1]9.ведомства'!K458</f>
        <v>547779.88</v>
      </c>
      <c r="H378" s="1">
        <f>'[1]9.ведомства'!L458</f>
        <v>0</v>
      </c>
    </row>
    <row r="379" spans="1:8" ht="24" x14ac:dyDescent="0.2">
      <c r="A379" s="4" t="s">
        <v>305</v>
      </c>
      <c r="B379" s="3" t="s">
        <v>24</v>
      </c>
      <c r="C379" s="1">
        <f>C380</f>
        <v>2467287.2000000002</v>
      </c>
      <c r="D379" s="1">
        <f t="shared" ref="D379:H379" si="173">D380</f>
        <v>0</v>
      </c>
      <c r="E379" s="1">
        <f t="shared" si="173"/>
        <v>0</v>
      </c>
      <c r="F379" s="1">
        <f t="shared" si="173"/>
        <v>0</v>
      </c>
      <c r="G379" s="1">
        <f t="shared" si="173"/>
        <v>2467287.2000000002</v>
      </c>
      <c r="H379" s="1">
        <f t="shared" si="173"/>
        <v>0</v>
      </c>
    </row>
    <row r="380" spans="1:8" x14ac:dyDescent="0.2">
      <c r="A380" s="2" t="s">
        <v>49</v>
      </c>
      <c r="B380" s="5" t="s">
        <v>50</v>
      </c>
      <c r="C380" s="1">
        <f>'[1]9.ведомства'!G460</f>
        <v>2467287.2000000002</v>
      </c>
      <c r="D380" s="1">
        <f>'[1]9.ведомства'!H460</f>
        <v>0</v>
      </c>
      <c r="E380" s="1">
        <f>'[1]9.ведомства'!I460</f>
        <v>0</v>
      </c>
      <c r="F380" s="1">
        <f>'[1]9.ведомства'!J460</f>
        <v>0</v>
      </c>
      <c r="G380" s="1">
        <f>'[1]9.ведомства'!K460</f>
        <v>2467287.2000000002</v>
      </c>
      <c r="H380" s="1">
        <f>'[1]9.ведомства'!L460</f>
        <v>0</v>
      </c>
    </row>
    <row r="381" spans="1:8" ht="24" x14ac:dyDescent="0.2">
      <c r="A381" s="4" t="s">
        <v>306</v>
      </c>
      <c r="B381" s="10" t="s">
        <v>14</v>
      </c>
      <c r="C381" s="1">
        <f>C382</f>
        <v>300500</v>
      </c>
      <c r="D381" s="1">
        <f t="shared" ref="D381:H381" si="174">D382</f>
        <v>0</v>
      </c>
      <c r="E381" s="1">
        <f t="shared" si="174"/>
        <v>0</v>
      </c>
      <c r="F381" s="1">
        <f t="shared" si="174"/>
        <v>0</v>
      </c>
      <c r="G381" s="1">
        <f t="shared" si="174"/>
        <v>300500</v>
      </c>
      <c r="H381" s="1">
        <f t="shared" si="174"/>
        <v>0</v>
      </c>
    </row>
    <row r="382" spans="1:8" x14ac:dyDescent="0.2">
      <c r="A382" s="2" t="s">
        <v>49</v>
      </c>
      <c r="B382" s="5" t="s">
        <v>50</v>
      </c>
      <c r="C382" s="1">
        <f>'[1]9.ведомства'!G463</f>
        <v>300500</v>
      </c>
      <c r="D382" s="1">
        <f>'[1]9.ведомства'!H463</f>
        <v>0</v>
      </c>
      <c r="E382" s="1">
        <f>'[1]9.ведомства'!I463</f>
        <v>0</v>
      </c>
      <c r="F382" s="1">
        <f>'[1]9.ведомства'!J463</f>
        <v>0</v>
      </c>
      <c r="G382" s="1">
        <f>'[1]9.ведомства'!K463</f>
        <v>300500</v>
      </c>
      <c r="H382" s="1">
        <f>'[1]9.ведомства'!L463</f>
        <v>0</v>
      </c>
    </row>
    <row r="383" spans="1:8" ht="24" x14ac:dyDescent="0.2">
      <c r="A383" s="4" t="s">
        <v>307</v>
      </c>
      <c r="B383" s="3" t="s">
        <v>18</v>
      </c>
      <c r="C383" s="1">
        <f>C384</f>
        <v>13676110.75</v>
      </c>
      <c r="D383" s="1">
        <f t="shared" ref="D383:H383" si="175">D384</f>
        <v>0</v>
      </c>
      <c r="E383" s="1">
        <f t="shared" si="175"/>
        <v>0</v>
      </c>
      <c r="F383" s="1">
        <f t="shared" si="175"/>
        <v>0</v>
      </c>
      <c r="G383" s="1">
        <f t="shared" si="175"/>
        <v>13676110.75</v>
      </c>
      <c r="H383" s="1">
        <f t="shared" si="175"/>
        <v>0</v>
      </c>
    </row>
    <row r="384" spans="1:8" x14ac:dyDescent="0.2">
      <c r="A384" s="2" t="s">
        <v>49</v>
      </c>
      <c r="B384" s="5" t="s">
        <v>50</v>
      </c>
      <c r="C384" s="1">
        <f>'[1]9.ведомства'!G465</f>
        <v>13676110.75</v>
      </c>
      <c r="D384" s="1">
        <f>'[1]9.ведомства'!H465</f>
        <v>0</v>
      </c>
      <c r="E384" s="1">
        <f>'[1]9.ведомства'!I465</f>
        <v>0</v>
      </c>
      <c r="F384" s="1">
        <f>'[1]9.ведомства'!J465</f>
        <v>0</v>
      </c>
      <c r="G384" s="1">
        <f>'[1]9.ведомства'!K465</f>
        <v>13676110.75</v>
      </c>
      <c r="H384" s="1">
        <f>'[1]9.ведомства'!L465</f>
        <v>0</v>
      </c>
    </row>
    <row r="385" spans="1:8" x14ac:dyDescent="0.2">
      <c r="A385" s="4" t="s">
        <v>308</v>
      </c>
      <c r="B385" s="3" t="s">
        <v>20</v>
      </c>
      <c r="C385" s="1">
        <f>C386</f>
        <v>812862.29</v>
      </c>
      <c r="D385" s="1">
        <f t="shared" ref="D385:H385" si="176">D386</f>
        <v>0</v>
      </c>
      <c r="E385" s="1">
        <f t="shared" si="176"/>
        <v>0</v>
      </c>
      <c r="F385" s="1">
        <f t="shared" si="176"/>
        <v>0</v>
      </c>
      <c r="G385" s="1">
        <f t="shared" si="176"/>
        <v>812862.29</v>
      </c>
      <c r="H385" s="1">
        <f t="shared" si="176"/>
        <v>0</v>
      </c>
    </row>
    <row r="386" spans="1:8" x14ac:dyDescent="0.2">
      <c r="A386" s="2" t="s">
        <v>49</v>
      </c>
      <c r="B386" s="5" t="s">
        <v>50</v>
      </c>
      <c r="C386" s="1">
        <f>'[1]9.ведомства'!G467</f>
        <v>812862.29</v>
      </c>
      <c r="D386" s="1">
        <f>'[1]9.ведомства'!H467</f>
        <v>0</v>
      </c>
      <c r="E386" s="1">
        <f>'[1]9.ведомства'!I467</f>
        <v>0</v>
      </c>
      <c r="F386" s="1">
        <f>'[1]9.ведомства'!J467</f>
        <v>0</v>
      </c>
      <c r="G386" s="1">
        <f>'[1]9.ведомства'!K467</f>
        <v>812862.29</v>
      </c>
      <c r="H386" s="1">
        <f>'[1]9.ведомства'!L467</f>
        <v>0</v>
      </c>
    </row>
    <row r="387" spans="1:8" x14ac:dyDescent="0.2">
      <c r="A387" s="4" t="s">
        <v>309</v>
      </c>
      <c r="B387" s="3" t="s">
        <v>22</v>
      </c>
      <c r="C387" s="1">
        <f>C388</f>
        <v>2045502</v>
      </c>
      <c r="D387" s="1">
        <f t="shared" ref="D387:H387" si="177">D388</f>
        <v>0</v>
      </c>
      <c r="E387" s="1">
        <f t="shared" si="177"/>
        <v>0</v>
      </c>
      <c r="F387" s="1">
        <f t="shared" si="177"/>
        <v>0</v>
      </c>
      <c r="G387" s="1">
        <f t="shared" si="177"/>
        <v>2045502</v>
      </c>
      <c r="H387" s="1">
        <f t="shared" si="177"/>
        <v>0</v>
      </c>
    </row>
    <row r="388" spans="1:8" x14ac:dyDescent="0.2">
      <c r="A388" s="2" t="s">
        <v>49</v>
      </c>
      <c r="B388" s="5" t="s">
        <v>50</v>
      </c>
      <c r="C388" s="1">
        <f>'[1]9.ведомства'!G469</f>
        <v>2045502</v>
      </c>
      <c r="D388" s="1">
        <f>'[1]9.ведомства'!H469</f>
        <v>0</v>
      </c>
      <c r="E388" s="1">
        <f>'[1]9.ведомства'!I469</f>
        <v>0</v>
      </c>
      <c r="F388" s="1">
        <f>'[1]9.ведомства'!J469</f>
        <v>0</v>
      </c>
      <c r="G388" s="1">
        <f>'[1]9.ведомства'!K469</f>
        <v>2045502</v>
      </c>
      <c r="H388" s="1">
        <f>'[1]9.ведомства'!L469</f>
        <v>0</v>
      </c>
    </row>
    <row r="389" spans="1:8" ht="24" x14ac:dyDescent="0.2">
      <c r="A389" s="4" t="s">
        <v>310</v>
      </c>
      <c r="B389" s="3" t="s">
        <v>24</v>
      </c>
      <c r="C389" s="1">
        <f>C390</f>
        <v>590346.18000000005</v>
      </c>
      <c r="D389" s="1">
        <f t="shared" ref="D389:H389" si="178">D390</f>
        <v>0</v>
      </c>
      <c r="E389" s="1">
        <f t="shared" si="178"/>
        <v>0</v>
      </c>
      <c r="F389" s="1">
        <f t="shared" si="178"/>
        <v>0</v>
      </c>
      <c r="G389" s="1">
        <f t="shared" si="178"/>
        <v>590346.18000000005</v>
      </c>
      <c r="H389" s="1">
        <f t="shared" si="178"/>
        <v>0</v>
      </c>
    </row>
    <row r="390" spans="1:8" x14ac:dyDescent="0.2">
      <c r="A390" s="2" t="s">
        <v>49</v>
      </c>
      <c r="B390" s="5" t="s">
        <v>50</v>
      </c>
      <c r="C390" s="1">
        <f>'[1]9.ведомства'!G471</f>
        <v>590346.18000000005</v>
      </c>
      <c r="D390" s="1">
        <f>'[1]9.ведомства'!H471</f>
        <v>0</v>
      </c>
      <c r="E390" s="1">
        <f>'[1]9.ведомства'!I471</f>
        <v>0</v>
      </c>
      <c r="F390" s="1">
        <f>'[1]9.ведомства'!J471</f>
        <v>0</v>
      </c>
      <c r="G390" s="1">
        <f>'[1]9.ведомства'!K471</f>
        <v>590346.18000000005</v>
      </c>
      <c r="H390" s="1">
        <f>'[1]9.ведомства'!L471</f>
        <v>0</v>
      </c>
    </row>
    <row r="391" spans="1:8" ht="24" x14ac:dyDescent="0.2">
      <c r="A391" s="11" t="s">
        <v>311</v>
      </c>
      <c r="B391" s="10" t="s">
        <v>312</v>
      </c>
      <c r="C391" s="1">
        <f>C392</f>
        <v>1349103.82</v>
      </c>
      <c r="D391" s="1">
        <f t="shared" ref="D391:H391" si="179">D392</f>
        <v>1117057.96</v>
      </c>
      <c r="E391" s="1">
        <f t="shared" si="179"/>
        <v>0</v>
      </c>
      <c r="F391" s="1">
        <f t="shared" si="179"/>
        <v>0</v>
      </c>
      <c r="G391" s="1">
        <f t="shared" si="179"/>
        <v>1349103.82</v>
      </c>
      <c r="H391" s="1">
        <f t="shared" si="179"/>
        <v>1117057.96</v>
      </c>
    </row>
    <row r="392" spans="1:8" x14ac:dyDescent="0.2">
      <c r="A392" s="2" t="s">
        <v>49</v>
      </c>
      <c r="B392" s="5" t="s">
        <v>50</v>
      </c>
      <c r="C392" s="1">
        <f>'[1]9.ведомства'!G365</f>
        <v>1349103.82</v>
      </c>
      <c r="D392" s="1">
        <f>'[1]9.ведомства'!H365</f>
        <v>1117057.96</v>
      </c>
      <c r="E392" s="1">
        <f>'[1]9.ведомства'!I365</f>
        <v>0</v>
      </c>
      <c r="F392" s="1">
        <f>'[1]9.ведомства'!J365</f>
        <v>0</v>
      </c>
      <c r="G392" s="1">
        <f>'[1]9.ведомства'!K365</f>
        <v>1349103.82</v>
      </c>
      <c r="H392" s="1">
        <f>'[1]9.ведомства'!L365</f>
        <v>1117057.96</v>
      </c>
    </row>
    <row r="393" spans="1:8" ht="24" x14ac:dyDescent="0.2">
      <c r="A393" s="11" t="s">
        <v>313</v>
      </c>
      <c r="B393" s="38" t="s">
        <v>314</v>
      </c>
      <c r="C393" s="1">
        <f>C394</f>
        <v>594113465</v>
      </c>
      <c r="D393" s="1">
        <f t="shared" ref="D393:H393" si="180">D394</f>
        <v>569448000</v>
      </c>
      <c r="E393" s="1">
        <f t="shared" si="180"/>
        <v>0</v>
      </c>
      <c r="F393" s="1">
        <f t="shared" si="180"/>
        <v>0</v>
      </c>
      <c r="G393" s="1">
        <f t="shared" si="180"/>
        <v>594113465</v>
      </c>
      <c r="H393" s="1">
        <f t="shared" si="180"/>
        <v>569448000</v>
      </c>
    </row>
    <row r="394" spans="1:8" x14ac:dyDescent="0.2">
      <c r="A394" s="21" t="s">
        <v>36</v>
      </c>
      <c r="B394" s="3" t="s">
        <v>37</v>
      </c>
      <c r="C394" s="9">
        <f>'[1]9.ведомства'!G1025</f>
        <v>594113465</v>
      </c>
      <c r="D394" s="9">
        <f>'[1]9.ведомства'!H1025</f>
        <v>569448000</v>
      </c>
      <c r="E394" s="9">
        <f>'[1]9.ведомства'!I1025</f>
        <v>0</v>
      </c>
      <c r="F394" s="9">
        <f>'[1]9.ведомства'!J1025</f>
        <v>0</v>
      </c>
      <c r="G394" s="9">
        <f>'[1]9.ведомства'!K1025</f>
        <v>594113465</v>
      </c>
      <c r="H394" s="9">
        <f>'[1]9.ведомства'!L1025</f>
        <v>569448000</v>
      </c>
    </row>
    <row r="395" spans="1:8" x14ac:dyDescent="0.2">
      <c r="A395" s="4" t="s">
        <v>315</v>
      </c>
      <c r="B395" s="10" t="s">
        <v>316</v>
      </c>
      <c r="C395" s="1">
        <f>C396</f>
        <v>151948200</v>
      </c>
      <c r="D395" s="1">
        <f t="shared" ref="D395:H395" si="181">D396</f>
        <v>151948200</v>
      </c>
      <c r="E395" s="1">
        <f t="shared" si="181"/>
        <v>0</v>
      </c>
      <c r="F395" s="1">
        <f t="shared" si="181"/>
        <v>0</v>
      </c>
      <c r="G395" s="1">
        <f t="shared" si="181"/>
        <v>151948200</v>
      </c>
      <c r="H395" s="1">
        <f t="shared" si="181"/>
        <v>151948200</v>
      </c>
    </row>
    <row r="396" spans="1:8" x14ac:dyDescent="0.2">
      <c r="A396" s="21" t="s">
        <v>36</v>
      </c>
      <c r="B396" s="3" t="s">
        <v>37</v>
      </c>
      <c r="C396" s="1">
        <f>'[1]9.ведомства'!G1028</f>
        <v>151948200</v>
      </c>
      <c r="D396" s="1">
        <f>'[1]9.ведомства'!H1028</f>
        <v>151948200</v>
      </c>
      <c r="E396" s="1">
        <f>'[1]9.ведомства'!I1028</f>
        <v>0</v>
      </c>
      <c r="F396" s="1">
        <f>'[1]9.ведомства'!J1028</f>
        <v>0</v>
      </c>
      <c r="G396" s="1">
        <f>'[1]9.ведомства'!K1028</f>
        <v>151948200</v>
      </c>
      <c r="H396" s="1">
        <f>'[1]9.ведомства'!L1028</f>
        <v>151948200</v>
      </c>
    </row>
    <row r="397" spans="1:8" ht="24" x14ac:dyDescent="0.2">
      <c r="A397" s="4" t="s">
        <v>317</v>
      </c>
      <c r="B397" s="3" t="s">
        <v>318</v>
      </c>
      <c r="C397" s="1">
        <f t="shared" ref="C397:H397" si="182">SUM(C398:C398)</f>
        <v>31564121.27</v>
      </c>
      <c r="D397" s="1">
        <f t="shared" si="182"/>
        <v>0</v>
      </c>
      <c r="E397" s="1">
        <f t="shared" si="182"/>
        <v>0</v>
      </c>
      <c r="F397" s="1">
        <f t="shared" si="182"/>
        <v>0</v>
      </c>
      <c r="G397" s="1">
        <f t="shared" si="182"/>
        <v>31564121.27</v>
      </c>
      <c r="H397" s="1">
        <f t="shared" si="182"/>
        <v>0</v>
      </c>
    </row>
    <row r="398" spans="1:8" x14ac:dyDescent="0.2">
      <c r="A398" s="21" t="s">
        <v>36</v>
      </c>
      <c r="B398" s="3" t="s">
        <v>37</v>
      </c>
      <c r="C398" s="1">
        <f>'[1]9.ведомства'!G1030</f>
        <v>31564121.27</v>
      </c>
      <c r="D398" s="1">
        <f>'[1]9.ведомства'!H1030</f>
        <v>0</v>
      </c>
      <c r="E398" s="1">
        <f>'[1]9.ведомства'!I1030</f>
        <v>0</v>
      </c>
      <c r="F398" s="1">
        <f>'[1]9.ведомства'!J1030</f>
        <v>0</v>
      </c>
      <c r="G398" s="1">
        <f>'[1]9.ведомства'!K1030</f>
        <v>31564121.27</v>
      </c>
      <c r="H398" s="1">
        <f>'[1]9.ведомства'!L1030</f>
        <v>0</v>
      </c>
    </row>
    <row r="399" spans="1:8" ht="24" x14ac:dyDescent="0.2">
      <c r="A399" s="11" t="s">
        <v>319</v>
      </c>
      <c r="B399" s="39" t="s">
        <v>320</v>
      </c>
      <c r="C399" s="9">
        <f>C400</f>
        <v>114158425.54000001</v>
      </c>
      <c r="D399" s="9">
        <f t="shared" ref="D399:H399" si="183">D400</f>
        <v>112753095.54000001</v>
      </c>
      <c r="E399" s="9">
        <f t="shared" si="183"/>
        <v>0</v>
      </c>
      <c r="F399" s="9">
        <f t="shared" si="183"/>
        <v>0</v>
      </c>
      <c r="G399" s="9">
        <f t="shared" si="183"/>
        <v>114158425.54000001</v>
      </c>
      <c r="H399" s="9">
        <f t="shared" si="183"/>
        <v>112753095.54000001</v>
      </c>
    </row>
    <row r="400" spans="1:8" x14ac:dyDescent="0.2">
      <c r="A400" s="21" t="s">
        <v>36</v>
      </c>
      <c r="B400" s="3" t="s">
        <v>37</v>
      </c>
      <c r="C400" s="9">
        <f>'[1]9.ведомства'!G1015</f>
        <v>114158425.54000001</v>
      </c>
      <c r="D400" s="9">
        <f>'[1]9.ведомства'!H1015</f>
        <v>112753095.54000001</v>
      </c>
      <c r="E400" s="9">
        <f>'[1]9.ведомства'!I1015</f>
        <v>0</v>
      </c>
      <c r="F400" s="9">
        <f>'[1]9.ведомства'!J1015</f>
        <v>0</v>
      </c>
      <c r="G400" s="9">
        <f>'[1]9.ведомства'!K1015</f>
        <v>114158425.54000001</v>
      </c>
      <c r="H400" s="9">
        <f>'[1]9.ведомства'!L1015</f>
        <v>112753095.54000001</v>
      </c>
    </row>
    <row r="401" spans="1:8" x14ac:dyDescent="0.2">
      <c r="A401" s="4" t="s">
        <v>321</v>
      </c>
      <c r="B401" s="10" t="s">
        <v>316</v>
      </c>
      <c r="C401" s="1">
        <f>C402</f>
        <v>63513457.460000001</v>
      </c>
      <c r="D401" s="1">
        <f t="shared" ref="D401:H401" si="184">D402</f>
        <v>63513457.460000001</v>
      </c>
      <c r="E401" s="1">
        <f t="shared" si="184"/>
        <v>0</v>
      </c>
      <c r="F401" s="1">
        <f t="shared" si="184"/>
        <v>0</v>
      </c>
      <c r="G401" s="1">
        <f t="shared" si="184"/>
        <v>63513457.460000001</v>
      </c>
      <c r="H401" s="1">
        <f t="shared" si="184"/>
        <v>63513457.460000001</v>
      </c>
    </row>
    <row r="402" spans="1:8" x14ac:dyDescent="0.2">
      <c r="A402" s="21" t="s">
        <v>36</v>
      </c>
      <c r="B402" s="3" t="s">
        <v>37</v>
      </c>
      <c r="C402" s="1">
        <f>'[1]9.ведомства'!G1018</f>
        <v>63513457.460000001</v>
      </c>
      <c r="D402" s="1">
        <f>'[1]9.ведомства'!H1018</f>
        <v>63513457.460000001</v>
      </c>
      <c r="E402" s="1">
        <f>'[1]9.ведомства'!I1018</f>
        <v>0</v>
      </c>
      <c r="F402" s="1">
        <f>'[1]9.ведомства'!J1018</f>
        <v>0</v>
      </c>
      <c r="G402" s="1">
        <f>'[1]9.ведомства'!K1018</f>
        <v>63513457.460000001</v>
      </c>
      <c r="H402" s="1">
        <f>'[1]9.ведомства'!L1018</f>
        <v>63513457.460000001</v>
      </c>
    </row>
    <row r="403" spans="1:8" ht="24" x14ac:dyDescent="0.2">
      <c r="A403" s="4" t="s">
        <v>322</v>
      </c>
      <c r="B403" s="3" t="s">
        <v>318</v>
      </c>
      <c r="C403" s="1">
        <f t="shared" ref="C403:H403" si="185">SUM(C404:C404)</f>
        <v>13193617</v>
      </c>
      <c r="D403" s="1">
        <f t="shared" si="185"/>
        <v>0</v>
      </c>
      <c r="E403" s="1">
        <f t="shared" si="185"/>
        <v>0</v>
      </c>
      <c r="F403" s="1">
        <f t="shared" si="185"/>
        <v>0</v>
      </c>
      <c r="G403" s="1">
        <f t="shared" si="185"/>
        <v>13193617</v>
      </c>
      <c r="H403" s="1">
        <f t="shared" si="185"/>
        <v>0</v>
      </c>
    </row>
    <row r="404" spans="1:8" x14ac:dyDescent="0.2">
      <c r="A404" s="21" t="s">
        <v>36</v>
      </c>
      <c r="B404" s="3" t="s">
        <v>37</v>
      </c>
      <c r="C404" s="1">
        <f>'[1]9.ведомства'!G1019</f>
        <v>13193617</v>
      </c>
      <c r="D404" s="1">
        <f>'[1]9.ведомства'!H1019</f>
        <v>0</v>
      </c>
      <c r="E404" s="1">
        <f>'[1]9.ведомства'!I1019</f>
        <v>0</v>
      </c>
      <c r="F404" s="1">
        <f>'[1]9.ведомства'!J1019</f>
        <v>0</v>
      </c>
      <c r="G404" s="1">
        <f>'[1]9.ведомства'!K1019</f>
        <v>13193617</v>
      </c>
      <c r="H404" s="1">
        <f>'[1]9.ведомства'!L1019</f>
        <v>0</v>
      </c>
    </row>
    <row r="405" spans="1:8" x14ac:dyDescent="0.2">
      <c r="A405" s="62" t="s">
        <v>323</v>
      </c>
      <c r="B405" s="63"/>
      <c r="C405" s="1">
        <f t="shared" ref="C405:H405" si="186">C406+C408+C410+C414+C412+C416+C418+C420</f>
        <v>46306052.75</v>
      </c>
      <c r="D405" s="1">
        <f t="shared" si="186"/>
        <v>31654000</v>
      </c>
      <c r="E405" s="1">
        <f t="shared" si="186"/>
        <v>0</v>
      </c>
      <c r="F405" s="1">
        <f t="shared" si="186"/>
        <v>0</v>
      </c>
      <c r="G405" s="1">
        <f t="shared" si="186"/>
        <v>46306052.75</v>
      </c>
      <c r="H405" s="1">
        <f t="shared" si="186"/>
        <v>31654000</v>
      </c>
    </row>
    <row r="406" spans="1:8" ht="24" x14ac:dyDescent="0.2">
      <c r="A406" s="4" t="s">
        <v>324</v>
      </c>
      <c r="B406" s="10" t="s">
        <v>14</v>
      </c>
      <c r="C406" s="1">
        <f t="shared" ref="C406:H406" si="187">C407</f>
        <v>500000</v>
      </c>
      <c r="D406" s="1">
        <f t="shared" si="187"/>
        <v>0</v>
      </c>
      <c r="E406" s="1">
        <f t="shared" si="187"/>
        <v>0</v>
      </c>
      <c r="F406" s="1">
        <f t="shared" si="187"/>
        <v>0</v>
      </c>
      <c r="G406" s="1">
        <f t="shared" si="187"/>
        <v>500000</v>
      </c>
      <c r="H406" s="1">
        <f t="shared" si="187"/>
        <v>0</v>
      </c>
    </row>
    <row r="407" spans="1:8" x14ac:dyDescent="0.2">
      <c r="A407" s="2" t="s">
        <v>49</v>
      </c>
      <c r="B407" s="5" t="s">
        <v>50</v>
      </c>
      <c r="C407" s="1">
        <f>'[1]9.ведомства'!G475</f>
        <v>500000</v>
      </c>
      <c r="D407" s="1">
        <f>'[1]9.ведомства'!H475</f>
        <v>0</v>
      </c>
      <c r="E407" s="1">
        <f>'[1]9.ведомства'!I475</f>
        <v>0</v>
      </c>
      <c r="F407" s="1">
        <f>'[1]9.ведомства'!J475</f>
        <v>0</v>
      </c>
      <c r="G407" s="1">
        <f>'[1]9.ведомства'!K475</f>
        <v>500000</v>
      </c>
      <c r="H407" s="1">
        <f>'[1]9.ведомства'!L475</f>
        <v>0</v>
      </c>
    </row>
    <row r="408" spans="1:8" ht="36" x14ac:dyDescent="0.2">
      <c r="A408" s="4" t="s">
        <v>325</v>
      </c>
      <c r="B408" s="10" t="s">
        <v>326</v>
      </c>
      <c r="C408" s="1">
        <f t="shared" ref="C408:H408" si="188">C409</f>
        <v>2192600</v>
      </c>
      <c r="D408" s="1">
        <f t="shared" si="188"/>
        <v>2192600</v>
      </c>
      <c r="E408" s="1">
        <f t="shared" si="188"/>
        <v>0</v>
      </c>
      <c r="F408" s="1">
        <f t="shared" si="188"/>
        <v>0</v>
      </c>
      <c r="G408" s="1">
        <f t="shared" si="188"/>
        <v>2192600</v>
      </c>
      <c r="H408" s="1">
        <f t="shared" si="188"/>
        <v>2192600</v>
      </c>
    </row>
    <row r="409" spans="1:8" x14ac:dyDescent="0.2">
      <c r="A409" s="2" t="s">
        <v>49</v>
      </c>
      <c r="B409" s="5" t="s">
        <v>50</v>
      </c>
      <c r="C409" s="1">
        <f>'[1]9.ведомства'!G369</f>
        <v>2192600</v>
      </c>
      <c r="D409" s="1">
        <f>'[1]9.ведомства'!H369</f>
        <v>2192600</v>
      </c>
      <c r="E409" s="1">
        <f>'[1]9.ведомства'!I369</f>
        <v>0</v>
      </c>
      <c r="F409" s="1">
        <f>'[1]9.ведомства'!J369</f>
        <v>0</v>
      </c>
      <c r="G409" s="1">
        <f>'[1]9.ведомства'!K369</f>
        <v>2192600</v>
      </c>
      <c r="H409" s="1">
        <f>'[1]9.ведомства'!L369</f>
        <v>2192600</v>
      </c>
    </row>
    <row r="410" spans="1:8" x14ac:dyDescent="0.2">
      <c r="A410" s="4" t="s">
        <v>327</v>
      </c>
      <c r="B410" s="10" t="s">
        <v>328</v>
      </c>
      <c r="C410" s="1">
        <f t="shared" ref="C410:H410" si="189">C411</f>
        <v>29461400</v>
      </c>
      <c r="D410" s="1">
        <f t="shared" si="189"/>
        <v>29461400</v>
      </c>
      <c r="E410" s="1">
        <f t="shared" si="189"/>
        <v>0</v>
      </c>
      <c r="F410" s="1">
        <f t="shared" si="189"/>
        <v>0</v>
      </c>
      <c r="G410" s="1">
        <f t="shared" si="189"/>
        <v>29461400</v>
      </c>
      <c r="H410" s="1">
        <f t="shared" si="189"/>
        <v>29461400</v>
      </c>
    </row>
    <row r="411" spans="1:8" x14ac:dyDescent="0.2">
      <c r="A411" s="2" t="s">
        <v>49</v>
      </c>
      <c r="B411" s="5" t="s">
        <v>50</v>
      </c>
      <c r="C411" s="1">
        <f>'[1]9.ведомства'!G371</f>
        <v>29461400</v>
      </c>
      <c r="D411" s="1">
        <f>'[1]9.ведомства'!H371</f>
        <v>29461400</v>
      </c>
      <c r="E411" s="1">
        <f>'[1]9.ведомства'!I371</f>
        <v>0</v>
      </c>
      <c r="F411" s="1">
        <f>'[1]9.ведомства'!J371</f>
        <v>0</v>
      </c>
      <c r="G411" s="1">
        <f>'[1]9.ведомства'!K371</f>
        <v>29461400</v>
      </c>
      <c r="H411" s="1">
        <f>'[1]9.ведомства'!L371</f>
        <v>29461400</v>
      </c>
    </row>
    <row r="412" spans="1:8" ht="36" x14ac:dyDescent="0.2">
      <c r="A412" s="4" t="s">
        <v>329</v>
      </c>
      <c r="B412" s="10" t="s">
        <v>330</v>
      </c>
      <c r="C412" s="1">
        <f t="shared" ref="C412:H412" si="190">C413</f>
        <v>4282567.66</v>
      </c>
      <c r="D412" s="1">
        <f t="shared" si="190"/>
        <v>0</v>
      </c>
      <c r="E412" s="1">
        <f t="shared" si="190"/>
        <v>0</v>
      </c>
      <c r="F412" s="1">
        <f t="shared" si="190"/>
        <v>0</v>
      </c>
      <c r="G412" s="1">
        <f t="shared" si="190"/>
        <v>4282567.66</v>
      </c>
      <c r="H412" s="1">
        <f t="shared" si="190"/>
        <v>0</v>
      </c>
    </row>
    <row r="413" spans="1:8" x14ac:dyDescent="0.2">
      <c r="A413" s="2" t="s">
        <v>49</v>
      </c>
      <c r="B413" s="5" t="s">
        <v>50</v>
      </c>
      <c r="C413" s="1">
        <f>'[1]9.ведомства'!G373</f>
        <v>4282567.66</v>
      </c>
      <c r="D413" s="1">
        <f>'[1]9.ведомства'!H373</f>
        <v>0</v>
      </c>
      <c r="E413" s="1">
        <f>'[1]9.ведомства'!I373</f>
        <v>0</v>
      </c>
      <c r="F413" s="1">
        <f>'[1]9.ведомства'!J373</f>
        <v>0</v>
      </c>
      <c r="G413" s="1">
        <f>'[1]9.ведомства'!K373</f>
        <v>4282567.66</v>
      </c>
      <c r="H413" s="1">
        <f>'[1]9.ведомства'!L373</f>
        <v>0</v>
      </c>
    </row>
    <row r="414" spans="1:8" ht="24" x14ac:dyDescent="0.2">
      <c r="A414" s="4" t="s">
        <v>331</v>
      </c>
      <c r="B414" s="3" t="s">
        <v>18</v>
      </c>
      <c r="C414" s="1">
        <f t="shared" ref="C414:H414" si="191">C415</f>
        <v>8607718.5</v>
      </c>
      <c r="D414" s="1">
        <f t="shared" si="191"/>
        <v>0</v>
      </c>
      <c r="E414" s="1">
        <f t="shared" si="191"/>
        <v>0</v>
      </c>
      <c r="F414" s="1">
        <f t="shared" si="191"/>
        <v>0</v>
      </c>
      <c r="G414" s="1">
        <f t="shared" si="191"/>
        <v>8607718.5</v>
      </c>
      <c r="H414" s="1">
        <f t="shared" si="191"/>
        <v>0</v>
      </c>
    </row>
    <row r="415" spans="1:8" x14ac:dyDescent="0.2">
      <c r="A415" s="2" t="s">
        <v>49</v>
      </c>
      <c r="B415" s="5" t="s">
        <v>50</v>
      </c>
      <c r="C415" s="1">
        <f>'[1]9.ведомства'!G477</f>
        <v>8607718.5</v>
      </c>
      <c r="D415" s="1">
        <f>'[1]9.ведомства'!H477</f>
        <v>0</v>
      </c>
      <c r="E415" s="1">
        <f>'[1]9.ведомства'!I477</f>
        <v>0</v>
      </c>
      <c r="F415" s="1">
        <f>'[1]9.ведомства'!J477</f>
        <v>0</v>
      </c>
      <c r="G415" s="1">
        <f>'[1]9.ведомства'!K477</f>
        <v>8607718.5</v>
      </c>
      <c r="H415" s="1">
        <f>'[1]9.ведомства'!L477</f>
        <v>0</v>
      </c>
    </row>
    <row r="416" spans="1:8" x14ac:dyDescent="0.2">
      <c r="A416" s="4" t="s">
        <v>332</v>
      </c>
      <c r="B416" s="3" t="s">
        <v>20</v>
      </c>
      <c r="C416" s="1">
        <f>C417</f>
        <v>135410.92000000001</v>
      </c>
      <c r="D416" s="1">
        <f t="shared" ref="D416:H416" si="192">D417</f>
        <v>0</v>
      </c>
      <c r="E416" s="1">
        <f t="shared" si="192"/>
        <v>0</v>
      </c>
      <c r="F416" s="1">
        <f t="shared" si="192"/>
        <v>0</v>
      </c>
      <c r="G416" s="1">
        <f t="shared" si="192"/>
        <v>135410.92000000001</v>
      </c>
      <c r="H416" s="1">
        <f t="shared" si="192"/>
        <v>0</v>
      </c>
    </row>
    <row r="417" spans="1:8" x14ac:dyDescent="0.2">
      <c r="A417" s="2" t="s">
        <v>49</v>
      </c>
      <c r="B417" s="5" t="s">
        <v>50</v>
      </c>
      <c r="C417" s="1">
        <f>'[1]9.ведомства'!G479</f>
        <v>135410.92000000001</v>
      </c>
      <c r="D417" s="1">
        <f>'[1]9.ведомства'!H479</f>
        <v>0</v>
      </c>
      <c r="E417" s="1">
        <f>'[1]9.ведомства'!I479</f>
        <v>0</v>
      </c>
      <c r="F417" s="1">
        <f>'[1]9.ведомства'!J479</f>
        <v>0</v>
      </c>
      <c r="G417" s="1">
        <f>'[1]9.ведомства'!K479</f>
        <v>135410.92000000001</v>
      </c>
      <c r="H417" s="1">
        <f>'[1]9.ведомства'!L479</f>
        <v>0</v>
      </c>
    </row>
    <row r="418" spans="1:8" x14ac:dyDescent="0.2">
      <c r="A418" s="4" t="s">
        <v>333</v>
      </c>
      <c r="B418" s="3" t="s">
        <v>22</v>
      </c>
      <c r="C418" s="1">
        <f>C419</f>
        <v>251636.59</v>
      </c>
      <c r="D418" s="1">
        <f t="shared" ref="D418:H418" si="193">D419</f>
        <v>0</v>
      </c>
      <c r="E418" s="1">
        <f t="shared" si="193"/>
        <v>0</v>
      </c>
      <c r="F418" s="1">
        <f t="shared" si="193"/>
        <v>0</v>
      </c>
      <c r="G418" s="1">
        <f t="shared" si="193"/>
        <v>251636.59</v>
      </c>
      <c r="H418" s="1">
        <f t="shared" si="193"/>
        <v>0</v>
      </c>
    </row>
    <row r="419" spans="1:8" x14ac:dyDescent="0.2">
      <c r="A419" s="2" t="s">
        <v>49</v>
      </c>
      <c r="B419" s="5" t="s">
        <v>50</v>
      </c>
      <c r="C419" s="1">
        <f>'[1]9.ведомства'!G481</f>
        <v>251636.59</v>
      </c>
      <c r="D419" s="1">
        <f>'[1]9.ведомства'!H481</f>
        <v>0</v>
      </c>
      <c r="E419" s="1">
        <f>'[1]9.ведомства'!I481</f>
        <v>0</v>
      </c>
      <c r="F419" s="1">
        <f>'[1]9.ведомства'!J481</f>
        <v>0</v>
      </c>
      <c r="G419" s="1">
        <f>'[1]9.ведомства'!K481</f>
        <v>251636.59</v>
      </c>
      <c r="H419" s="1">
        <f>'[1]9.ведомства'!L481</f>
        <v>0</v>
      </c>
    </row>
    <row r="420" spans="1:8" ht="24" x14ac:dyDescent="0.2">
      <c r="A420" s="4" t="s">
        <v>334</v>
      </c>
      <c r="B420" s="3" t="s">
        <v>24</v>
      </c>
      <c r="C420" s="1">
        <f>C421</f>
        <v>874719.08</v>
      </c>
      <c r="D420" s="1">
        <f t="shared" ref="D420:H420" si="194">D421</f>
        <v>0</v>
      </c>
      <c r="E420" s="1">
        <f t="shared" si="194"/>
        <v>0</v>
      </c>
      <c r="F420" s="1">
        <f t="shared" si="194"/>
        <v>0</v>
      </c>
      <c r="G420" s="1">
        <f t="shared" si="194"/>
        <v>874719.08</v>
      </c>
      <c r="H420" s="1">
        <f t="shared" si="194"/>
        <v>0</v>
      </c>
    </row>
    <row r="421" spans="1:8" x14ac:dyDescent="0.2">
      <c r="A421" s="2" t="s">
        <v>49</v>
      </c>
      <c r="B421" s="5" t="s">
        <v>50</v>
      </c>
      <c r="C421" s="1">
        <f>'[1]9.ведомства'!G483</f>
        <v>874719.08</v>
      </c>
      <c r="D421" s="1">
        <f>'[1]9.ведомства'!H483</f>
        <v>0</v>
      </c>
      <c r="E421" s="1">
        <f>'[1]9.ведомства'!I483</f>
        <v>0</v>
      </c>
      <c r="F421" s="1">
        <f>'[1]9.ведомства'!J483</f>
        <v>0</v>
      </c>
      <c r="G421" s="1">
        <f>'[1]9.ведомства'!K483</f>
        <v>874719.08</v>
      </c>
      <c r="H421" s="1">
        <f>'[1]9.ведомства'!L483</f>
        <v>0</v>
      </c>
    </row>
    <row r="422" spans="1:8" x14ac:dyDescent="0.2">
      <c r="A422" s="40" t="s">
        <v>335</v>
      </c>
      <c r="B422" s="40"/>
      <c r="C422" s="1">
        <f t="shared" ref="C422:H422" si="195">C423+C425+C429+C431+C433+C427</f>
        <v>45346100</v>
      </c>
      <c r="D422" s="1">
        <f t="shared" si="195"/>
        <v>45346100</v>
      </c>
      <c r="E422" s="1">
        <f t="shared" si="195"/>
        <v>0</v>
      </c>
      <c r="F422" s="1">
        <f t="shared" si="195"/>
        <v>0</v>
      </c>
      <c r="G422" s="1">
        <f t="shared" si="195"/>
        <v>45346100</v>
      </c>
      <c r="H422" s="1">
        <f t="shared" si="195"/>
        <v>45346100</v>
      </c>
    </row>
    <row r="423" spans="1:8" ht="24" x14ac:dyDescent="0.2">
      <c r="A423" s="4" t="s">
        <v>336</v>
      </c>
      <c r="B423" s="10" t="s">
        <v>337</v>
      </c>
      <c r="C423" s="1">
        <f t="shared" ref="C423:H423" si="196">C424</f>
        <v>35583600</v>
      </c>
      <c r="D423" s="1">
        <f t="shared" si="196"/>
        <v>35583600</v>
      </c>
      <c r="E423" s="1">
        <f t="shared" si="196"/>
        <v>0</v>
      </c>
      <c r="F423" s="1">
        <f t="shared" si="196"/>
        <v>0</v>
      </c>
      <c r="G423" s="1">
        <f t="shared" si="196"/>
        <v>35583600</v>
      </c>
      <c r="H423" s="1">
        <f t="shared" si="196"/>
        <v>35583600</v>
      </c>
    </row>
    <row r="424" spans="1:8" x14ac:dyDescent="0.2">
      <c r="A424" s="2" t="s">
        <v>49</v>
      </c>
      <c r="B424" s="5" t="s">
        <v>50</v>
      </c>
      <c r="C424" s="1">
        <f>'[1]9.ведомства'!G507</f>
        <v>35583600</v>
      </c>
      <c r="D424" s="1">
        <f>'[1]9.ведомства'!H507</f>
        <v>35583600</v>
      </c>
      <c r="E424" s="1">
        <f>'[1]9.ведомства'!I507</f>
        <v>0</v>
      </c>
      <c r="F424" s="1">
        <f>'[1]9.ведомства'!J507</f>
        <v>0</v>
      </c>
      <c r="G424" s="1">
        <f>'[1]9.ведомства'!K507</f>
        <v>35583600</v>
      </c>
      <c r="H424" s="1">
        <f>'[1]9.ведомства'!L507</f>
        <v>35583600</v>
      </c>
    </row>
    <row r="425" spans="1:8" ht="36" x14ac:dyDescent="0.2">
      <c r="A425" s="4" t="s">
        <v>338</v>
      </c>
      <c r="B425" s="10" t="s">
        <v>339</v>
      </c>
      <c r="C425" s="1">
        <f t="shared" ref="C425:H425" si="197">C426</f>
        <v>81800</v>
      </c>
      <c r="D425" s="1">
        <f t="shared" si="197"/>
        <v>81800</v>
      </c>
      <c r="E425" s="1">
        <f t="shared" si="197"/>
        <v>0</v>
      </c>
      <c r="F425" s="1">
        <f t="shared" si="197"/>
        <v>0</v>
      </c>
      <c r="G425" s="1">
        <f t="shared" si="197"/>
        <v>81800</v>
      </c>
      <c r="H425" s="1">
        <f t="shared" si="197"/>
        <v>81800</v>
      </c>
    </row>
    <row r="426" spans="1:8" x14ac:dyDescent="0.2">
      <c r="A426" s="2" t="s">
        <v>49</v>
      </c>
      <c r="B426" s="5" t="s">
        <v>50</v>
      </c>
      <c r="C426" s="1">
        <f>'[1]9.ведомства'!G509</f>
        <v>81800</v>
      </c>
      <c r="D426" s="1">
        <f>'[1]9.ведомства'!H509</f>
        <v>81800</v>
      </c>
      <c r="E426" s="1">
        <f>'[1]9.ведомства'!I509</f>
        <v>0</v>
      </c>
      <c r="F426" s="1">
        <f>'[1]9.ведомства'!J509</f>
        <v>0</v>
      </c>
      <c r="G426" s="1">
        <f>'[1]9.ведомства'!K509</f>
        <v>81800</v>
      </c>
      <c r="H426" s="1">
        <f>'[1]9.ведомства'!L509</f>
        <v>81800</v>
      </c>
    </row>
    <row r="427" spans="1:8" ht="36" x14ac:dyDescent="0.2">
      <c r="A427" s="4" t="s">
        <v>340</v>
      </c>
      <c r="B427" s="10" t="s">
        <v>341</v>
      </c>
      <c r="C427" s="1">
        <f t="shared" ref="C427:H427" si="198">C428</f>
        <v>6608000</v>
      </c>
      <c r="D427" s="1">
        <f t="shared" si="198"/>
        <v>6608000</v>
      </c>
      <c r="E427" s="1">
        <f t="shared" si="198"/>
        <v>0</v>
      </c>
      <c r="F427" s="1">
        <f t="shared" si="198"/>
        <v>0</v>
      </c>
      <c r="G427" s="1">
        <f t="shared" si="198"/>
        <v>6608000</v>
      </c>
      <c r="H427" s="1">
        <f t="shared" si="198"/>
        <v>6608000</v>
      </c>
    </row>
    <row r="428" spans="1:8" x14ac:dyDescent="0.2">
      <c r="A428" s="2" t="s">
        <v>49</v>
      </c>
      <c r="B428" s="5" t="s">
        <v>50</v>
      </c>
      <c r="C428" s="1">
        <f>'[1]9.ведомства'!G511</f>
        <v>6608000</v>
      </c>
      <c r="D428" s="1">
        <f>'[1]9.ведомства'!H511</f>
        <v>6608000</v>
      </c>
      <c r="E428" s="1">
        <f>'[1]9.ведомства'!I511</f>
        <v>0</v>
      </c>
      <c r="F428" s="1">
        <f>'[1]9.ведомства'!J511</f>
        <v>0</v>
      </c>
      <c r="G428" s="1">
        <f>'[1]9.ведомства'!K511</f>
        <v>6608000</v>
      </c>
      <c r="H428" s="1">
        <f>'[1]9.ведомства'!L511</f>
        <v>6608000</v>
      </c>
    </row>
    <row r="429" spans="1:8" ht="36" x14ac:dyDescent="0.2">
      <c r="A429" s="4" t="s">
        <v>342</v>
      </c>
      <c r="B429" s="10" t="s">
        <v>343</v>
      </c>
      <c r="C429" s="1">
        <f t="shared" ref="C429:H429" si="199">C430</f>
        <v>2507700</v>
      </c>
      <c r="D429" s="1">
        <f t="shared" si="199"/>
        <v>2507700</v>
      </c>
      <c r="E429" s="1">
        <f t="shared" si="199"/>
        <v>0</v>
      </c>
      <c r="F429" s="1">
        <f t="shared" si="199"/>
        <v>0</v>
      </c>
      <c r="G429" s="1">
        <f t="shared" si="199"/>
        <v>2507700</v>
      </c>
      <c r="H429" s="1">
        <f t="shared" si="199"/>
        <v>2507700</v>
      </c>
    </row>
    <row r="430" spans="1:8" x14ac:dyDescent="0.2">
      <c r="A430" s="2" t="s">
        <v>49</v>
      </c>
      <c r="B430" s="5" t="s">
        <v>50</v>
      </c>
      <c r="C430" s="1">
        <f>'[1]9.ведомства'!G490</f>
        <v>2507700</v>
      </c>
      <c r="D430" s="1">
        <f>'[1]9.ведомства'!H490</f>
        <v>2507700</v>
      </c>
      <c r="E430" s="1">
        <f>'[1]9.ведомства'!I490</f>
        <v>0</v>
      </c>
      <c r="F430" s="1">
        <f>'[1]9.ведомства'!J490</f>
        <v>0</v>
      </c>
      <c r="G430" s="1">
        <f>'[1]9.ведомства'!K490</f>
        <v>2507700</v>
      </c>
      <c r="H430" s="1">
        <f>'[1]9.ведомства'!L490</f>
        <v>2507700</v>
      </c>
    </row>
    <row r="431" spans="1:8" ht="36" x14ac:dyDescent="0.2">
      <c r="A431" s="4" t="s">
        <v>344</v>
      </c>
      <c r="B431" s="10" t="s">
        <v>345</v>
      </c>
      <c r="C431" s="1">
        <f t="shared" ref="C431:H431" si="200">C432</f>
        <v>41600</v>
      </c>
      <c r="D431" s="1">
        <f t="shared" si="200"/>
        <v>41600</v>
      </c>
      <c r="E431" s="1">
        <f t="shared" si="200"/>
        <v>0</v>
      </c>
      <c r="F431" s="1">
        <f t="shared" si="200"/>
        <v>0</v>
      </c>
      <c r="G431" s="1">
        <f t="shared" si="200"/>
        <v>41600</v>
      </c>
      <c r="H431" s="1">
        <f t="shared" si="200"/>
        <v>41600</v>
      </c>
    </row>
    <row r="432" spans="1:8" x14ac:dyDescent="0.2">
      <c r="A432" s="2" t="s">
        <v>49</v>
      </c>
      <c r="B432" s="5" t="s">
        <v>50</v>
      </c>
      <c r="C432" s="1">
        <f>'[1]9.ведомства'!G492</f>
        <v>41600</v>
      </c>
      <c r="D432" s="1">
        <f>'[1]9.ведомства'!H492</f>
        <v>41600</v>
      </c>
      <c r="E432" s="1">
        <f>'[1]9.ведомства'!I492</f>
        <v>0</v>
      </c>
      <c r="F432" s="1">
        <f>'[1]9.ведомства'!J492</f>
        <v>0</v>
      </c>
      <c r="G432" s="1">
        <f>'[1]9.ведомства'!K492</f>
        <v>41600</v>
      </c>
      <c r="H432" s="1">
        <f>'[1]9.ведомства'!L492</f>
        <v>41600</v>
      </c>
    </row>
    <row r="433" spans="1:8" ht="60" x14ac:dyDescent="0.2">
      <c r="A433" s="4" t="s">
        <v>346</v>
      </c>
      <c r="B433" s="10" t="s">
        <v>347</v>
      </c>
      <c r="C433" s="1">
        <f t="shared" ref="C433:H433" si="201">C434</f>
        <v>523400</v>
      </c>
      <c r="D433" s="1">
        <f t="shared" si="201"/>
        <v>523400</v>
      </c>
      <c r="E433" s="1">
        <f t="shared" si="201"/>
        <v>0</v>
      </c>
      <c r="F433" s="1">
        <f t="shared" si="201"/>
        <v>0</v>
      </c>
      <c r="G433" s="1">
        <f t="shared" si="201"/>
        <v>523400</v>
      </c>
      <c r="H433" s="1">
        <f t="shared" si="201"/>
        <v>523400</v>
      </c>
    </row>
    <row r="434" spans="1:8" x14ac:dyDescent="0.2">
      <c r="A434" s="2" t="s">
        <v>49</v>
      </c>
      <c r="B434" s="5" t="s">
        <v>50</v>
      </c>
      <c r="C434" s="1">
        <f>'[1]9.ведомства'!G494</f>
        <v>523400</v>
      </c>
      <c r="D434" s="1">
        <f>'[1]9.ведомства'!H494</f>
        <v>523400</v>
      </c>
      <c r="E434" s="1">
        <f>'[1]9.ведомства'!I494</f>
        <v>0</v>
      </c>
      <c r="F434" s="1">
        <f>'[1]9.ведомства'!J494</f>
        <v>0</v>
      </c>
      <c r="G434" s="1">
        <f>'[1]9.ведомства'!K494</f>
        <v>523400</v>
      </c>
      <c r="H434" s="1">
        <f>'[1]9.ведомства'!L494</f>
        <v>523400</v>
      </c>
    </row>
    <row r="435" spans="1:8" x14ac:dyDescent="0.2">
      <c r="A435" s="40" t="s">
        <v>348</v>
      </c>
      <c r="B435" s="40"/>
      <c r="C435" s="1">
        <f t="shared" ref="C435:H435" si="202">C436+C438+C442+C446+C444+C440</f>
        <v>8106808.7800000003</v>
      </c>
      <c r="D435" s="1">
        <f t="shared" si="202"/>
        <v>2213860</v>
      </c>
      <c r="E435" s="1">
        <f t="shared" si="202"/>
        <v>0</v>
      </c>
      <c r="F435" s="1">
        <f t="shared" si="202"/>
        <v>0</v>
      </c>
      <c r="G435" s="1">
        <f t="shared" si="202"/>
        <v>8106808.7800000003</v>
      </c>
      <c r="H435" s="1">
        <f t="shared" si="202"/>
        <v>2213860</v>
      </c>
    </row>
    <row r="436" spans="1:8" x14ac:dyDescent="0.2">
      <c r="A436" s="4" t="s">
        <v>349</v>
      </c>
      <c r="B436" s="10" t="s">
        <v>350</v>
      </c>
      <c r="C436" s="1">
        <f t="shared" ref="C436:H436" si="203">C437</f>
        <v>2213860</v>
      </c>
      <c r="D436" s="1">
        <f t="shared" si="203"/>
        <v>2213860</v>
      </c>
      <c r="E436" s="1">
        <f t="shared" si="203"/>
        <v>0</v>
      </c>
      <c r="F436" s="1">
        <f t="shared" si="203"/>
        <v>0</v>
      </c>
      <c r="G436" s="1">
        <f t="shared" si="203"/>
        <v>2213860</v>
      </c>
      <c r="H436" s="1">
        <f t="shared" si="203"/>
        <v>2213860</v>
      </c>
    </row>
    <row r="437" spans="1:8" x14ac:dyDescent="0.2">
      <c r="A437" s="2" t="s">
        <v>49</v>
      </c>
      <c r="B437" s="5" t="s">
        <v>50</v>
      </c>
      <c r="C437" s="1">
        <f>'[1]9.ведомства'!G412</f>
        <v>2213860</v>
      </c>
      <c r="D437" s="1">
        <f>'[1]9.ведомства'!H412</f>
        <v>2213860</v>
      </c>
      <c r="E437" s="1">
        <f>'[1]9.ведомства'!I412</f>
        <v>0</v>
      </c>
      <c r="F437" s="1">
        <f>'[1]9.ведомства'!J412</f>
        <v>0</v>
      </c>
      <c r="G437" s="1">
        <f>'[1]9.ведомства'!K412</f>
        <v>2213860</v>
      </c>
      <c r="H437" s="1">
        <f>'[1]9.ведомства'!L412</f>
        <v>2213860</v>
      </c>
    </row>
    <row r="438" spans="1:8" ht="24" x14ac:dyDescent="0.2">
      <c r="A438" s="4" t="s">
        <v>351</v>
      </c>
      <c r="B438" s="10" t="s">
        <v>352</v>
      </c>
      <c r="C438" s="1">
        <f t="shared" ref="C438:H438" si="204">C439</f>
        <v>459883.96</v>
      </c>
      <c r="D438" s="1">
        <f t="shared" si="204"/>
        <v>0</v>
      </c>
      <c r="E438" s="1">
        <f t="shared" si="204"/>
        <v>0</v>
      </c>
      <c r="F438" s="1">
        <f t="shared" si="204"/>
        <v>0</v>
      </c>
      <c r="G438" s="1">
        <f t="shared" si="204"/>
        <v>459883.96</v>
      </c>
      <c r="H438" s="1">
        <f t="shared" si="204"/>
        <v>0</v>
      </c>
    </row>
    <row r="439" spans="1:8" x14ac:dyDescent="0.2">
      <c r="A439" s="2" t="s">
        <v>49</v>
      </c>
      <c r="B439" s="5" t="s">
        <v>50</v>
      </c>
      <c r="C439" s="1">
        <f>'[1]9.ведомства'!G414</f>
        <v>459883.96</v>
      </c>
      <c r="D439" s="1">
        <f>'[1]9.ведомства'!H414</f>
        <v>0</v>
      </c>
      <c r="E439" s="1">
        <f>'[1]9.ведомства'!I414</f>
        <v>0</v>
      </c>
      <c r="F439" s="1">
        <f>'[1]9.ведомства'!J414</f>
        <v>0</v>
      </c>
      <c r="G439" s="1">
        <f>'[1]9.ведомства'!K414</f>
        <v>459883.96</v>
      </c>
      <c r="H439" s="1">
        <f>'[1]9.ведомства'!L414</f>
        <v>0</v>
      </c>
    </row>
    <row r="440" spans="1:8" ht="24" x14ac:dyDescent="0.2">
      <c r="A440" s="4" t="s">
        <v>353</v>
      </c>
      <c r="B440" s="10" t="s">
        <v>354</v>
      </c>
      <c r="C440" s="1">
        <f t="shared" ref="C440:H440" si="205">C441</f>
        <v>1663064.82</v>
      </c>
      <c r="D440" s="1">
        <f t="shared" si="205"/>
        <v>0</v>
      </c>
      <c r="E440" s="1">
        <f t="shared" si="205"/>
        <v>0</v>
      </c>
      <c r="F440" s="1">
        <f t="shared" si="205"/>
        <v>0</v>
      </c>
      <c r="G440" s="1">
        <f t="shared" si="205"/>
        <v>1663064.82</v>
      </c>
      <c r="H440" s="1">
        <f t="shared" si="205"/>
        <v>0</v>
      </c>
    </row>
    <row r="441" spans="1:8" x14ac:dyDescent="0.2">
      <c r="A441" s="2" t="s">
        <v>49</v>
      </c>
      <c r="B441" s="5" t="s">
        <v>50</v>
      </c>
      <c r="C441" s="1">
        <f>'[1]9.ведомства'!G416</f>
        <v>1663064.82</v>
      </c>
      <c r="D441" s="1">
        <f>'[1]9.ведомства'!H416</f>
        <v>0</v>
      </c>
      <c r="E441" s="1">
        <f>'[1]9.ведомства'!I416</f>
        <v>0</v>
      </c>
      <c r="F441" s="1">
        <f>'[1]9.ведомства'!J416</f>
        <v>0</v>
      </c>
      <c r="G441" s="1">
        <f>'[1]9.ведомства'!K416</f>
        <v>1663064.82</v>
      </c>
      <c r="H441" s="1">
        <f>'[1]9.ведомства'!L416</f>
        <v>0</v>
      </c>
    </row>
    <row r="442" spans="1:8" x14ac:dyDescent="0.2">
      <c r="A442" s="4" t="s">
        <v>355</v>
      </c>
      <c r="B442" s="10" t="s">
        <v>356</v>
      </c>
      <c r="C442" s="1">
        <f t="shared" ref="C442:H442" si="206">C443</f>
        <v>3300000</v>
      </c>
      <c r="D442" s="1">
        <f t="shared" si="206"/>
        <v>0</v>
      </c>
      <c r="E442" s="1">
        <f t="shared" si="206"/>
        <v>0</v>
      </c>
      <c r="F442" s="1">
        <f t="shared" si="206"/>
        <v>0</v>
      </c>
      <c r="G442" s="1">
        <f t="shared" si="206"/>
        <v>3300000</v>
      </c>
      <c r="H442" s="1">
        <f t="shared" si="206"/>
        <v>0</v>
      </c>
    </row>
    <row r="443" spans="1:8" x14ac:dyDescent="0.2">
      <c r="A443" s="2" t="s">
        <v>49</v>
      </c>
      <c r="B443" s="5" t="s">
        <v>50</v>
      </c>
      <c r="C443" s="1">
        <f>'[1]9.ведомства'!G418</f>
        <v>3300000</v>
      </c>
      <c r="D443" s="1">
        <f>'[1]9.ведомства'!H418</f>
        <v>0</v>
      </c>
      <c r="E443" s="1">
        <f>'[1]9.ведомства'!I418</f>
        <v>0</v>
      </c>
      <c r="F443" s="1">
        <f>'[1]9.ведомства'!J418</f>
        <v>0</v>
      </c>
      <c r="G443" s="1">
        <f>'[1]9.ведомства'!K418</f>
        <v>3300000</v>
      </c>
      <c r="H443" s="1">
        <f>'[1]9.ведомства'!L418</f>
        <v>0</v>
      </c>
    </row>
    <row r="444" spans="1:8" x14ac:dyDescent="0.2">
      <c r="A444" s="2" t="s">
        <v>357</v>
      </c>
      <c r="B444" s="5" t="s">
        <v>358</v>
      </c>
      <c r="C444" s="1">
        <f t="shared" ref="C444:H444" si="207">C445</f>
        <v>20000</v>
      </c>
      <c r="D444" s="1">
        <f t="shared" si="207"/>
        <v>0</v>
      </c>
      <c r="E444" s="1">
        <f t="shared" si="207"/>
        <v>0</v>
      </c>
      <c r="F444" s="1">
        <f t="shared" si="207"/>
        <v>0</v>
      </c>
      <c r="G444" s="1">
        <f t="shared" si="207"/>
        <v>20000</v>
      </c>
      <c r="H444" s="1">
        <f t="shared" si="207"/>
        <v>0</v>
      </c>
    </row>
    <row r="445" spans="1:8" x14ac:dyDescent="0.2">
      <c r="A445" s="2" t="s">
        <v>49</v>
      </c>
      <c r="B445" s="5" t="s">
        <v>50</v>
      </c>
      <c r="C445" s="1">
        <f>'[1]9.ведомства'!G420</f>
        <v>20000</v>
      </c>
      <c r="D445" s="1">
        <f>'[1]9.ведомства'!H420</f>
        <v>0</v>
      </c>
      <c r="E445" s="1">
        <f>'[1]9.ведомства'!I420</f>
        <v>0</v>
      </c>
      <c r="F445" s="1">
        <f>'[1]9.ведомства'!J420</f>
        <v>0</v>
      </c>
      <c r="G445" s="1">
        <f>'[1]9.ведомства'!K420</f>
        <v>20000</v>
      </c>
      <c r="H445" s="1">
        <f>'[1]9.ведомства'!L420</f>
        <v>0</v>
      </c>
    </row>
    <row r="446" spans="1:8" x14ac:dyDescent="0.2">
      <c r="A446" s="4" t="s">
        <v>359</v>
      </c>
      <c r="B446" s="10" t="s">
        <v>360</v>
      </c>
      <c r="C446" s="1">
        <f t="shared" ref="C446:H446" si="208">C447</f>
        <v>450000</v>
      </c>
      <c r="D446" s="1">
        <f t="shared" si="208"/>
        <v>0</v>
      </c>
      <c r="E446" s="1">
        <f t="shared" si="208"/>
        <v>0</v>
      </c>
      <c r="F446" s="1">
        <f t="shared" si="208"/>
        <v>0</v>
      </c>
      <c r="G446" s="1">
        <f t="shared" si="208"/>
        <v>450000</v>
      </c>
      <c r="H446" s="1">
        <f t="shared" si="208"/>
        <v>0</v>
      </c>
    </row>
    <row r="447" spans="1:8" x14ac:dyDescent="0.2">
      <c r="A447" s="2" t="s">
        <v>49</v>
      </c>
      <c r="B447" s="5" t="s">
        <v>50</v>
      </c>
      <c r="C447" s="1">
        <f>'[1]9.ведомства'!G422</f>
        <v>450000</v>
      </c>
      <c r="D447" s="1">
        <f>'[1]9.ведомства'!H422</f>
        <v>0</v>
      </c>
      <c r="E447" s="1">
        <f>'[1]9.ведомства'!I422</f>
        <v>0</v>
      </c>
      <c r="F447" s="1">
        <f>'[1]9.ведомства'!J422</f>
        <v>0</v>
      </c>
      <c r="G447" s="1">
        <f>'[1]9.ведомства'!K422</f>
        <v>450000</v>
      </c>
      <c r="H447" s="1">
        <f>'[1]9.ведомства'!L422</f>
        <v>0</v>
      </c>
    </row>
    <row r="448" spans="1:8" s="36" customFormat="1" ht="20.25" customHeight="1" x14ac:dyDescent="0.2">
      <c r="A448" s="58" t="s">
        <v>361</v>
      </c>
      <c r="B448" s="58"/>
      <c r="C448" s="32">
        <f t="shared" ref="C448:H448" si="209">C449+C468+C487+C512+C527+C530</f>
        <v>372681887.52000004</v>
      </c>
      <c r="D448" s="32">
        <f t="shared" si="209"/>
        <v>8397624.9299999997</v>
      </c>
      <c r="E448" s="32">
        <f t="shared" si="209"/>
        <v>0</v>
      </c>
      <c r="F448" s="32">
        <f t="shared" si="209"/>
        <v>0</v>
      </c>
      <c r="G448" s="32">
        <f t="shared" si="209"/>
        <v>372681887.52000004</v>
      </c>
      <c r="H448" s="32">
        <f t="shared" si="209"/>
        <v>8397624.9299999997</v>
      </c>
    </row>
    <row r="449" spans="1:8" ht="21.75" customHeight="1" x14ac:dyDescent="0.2">
      <c r="A449" s="40" t="s">
        <v>362</v>
      </c>
      <c r="B449" s="40"/>
      <c r="C449" s="1">
        <f t="shared" ref="C449:H449" si="210">C450+C456+C452+C454+C464+C466+C458+C460+C462</f>
        <v>110899524.02000001</v>
      </c>
      <c r="D449" s="1">
        <f t="shared" si="210"/>
        <v>1845468.65</v>
      </c>
      <c r="E449" s="1">
        <f t="shared" si="210"/>
        <v>0</v>
      </c>
      <c r="F449" s="1">
        <f t="shared" si="210"/>
        <v>0</v>
      </c>
      <c r="G449" s="1">
        <f t="shared" si="210"/>
        <v>110899524.02000001</v>
      </c>
      <c r="H449" s="1">
        <f t="shared" si="210"/>
        <v>1845468.65</v>
      </c>
    </row>
    <row r="450" spans="1:8" ht="24" x14ac:dyDescent="0.2">
      <c r="A450" s="4" t="s">
        <v>363</v>
      </c>
      <c r="B450" s="10" t="s">
        <v>14</v>
      </c>
      <c r="C450" s="1">
        <f t="shared" ref="C450:H450" si="211">C451</f>
        <v>1892000</v>
      </c>
      <c r="D450" s="1">
        <f t="shared" si="211"/>
        <v>0</v>
      </c>
      <c r="E450" s="1">
        <f t="shared" si="211"/>
        <v>0</v>
      </c>
      <c r="F450" s="1">
        <f t="shared" si="211"/>
        <v>0</v>
      </c>
      <c r="G450" s="1">
        <f t="shared" si="211"/>
        <v>1892000</v>
      </c>
      <c r="H450" s="1">
        <f t="shared" si="211"/>
        <v>0</v>
      </c>
    </row>
    <row r="451" spans="1:8" ht="24" x14ac:dyDescent="0.2">
      <c r="A451" s="2" t="s">
        <v>15</v>
      </c>
      <c r="B451" s="3" t="s">
        <v>16</v>
      </c>
      <c r="C451" s="1">
        <f>'[1]9.ведомства'!G560</f>
        <v>1892000</v>
      </c>
      <c r="D451" s="1">
        <f>'[1]9.ведомства'!H560</f>
        <v>0</v>
      </c>
      <c r="E451" s="1">
        <f>'[1]9.ведомства'!I559</f>
        <v>0</v>
      </c>
      <c r="F451" s="1">
        <f>'[1]9.ведомства'!J559</f>
        <v>0</v>
      </c>
      <c r="G451" s="1">
        <f>'[1]9.ведомства'!K559</f>
        <v>1892000</v>
      </c>
      <c r="H451" s="1">
        <f>'[1]9.ведомства'!L559</f>
        <v>0</v>
      </c>
    </row>
    <row r="452" spans="1:8" ht="24" x14ac:dyDescent="0.2">
      <c r="A452" s="4" t="s">
        <v>364</v>
      </c>
      <c r="B452" s="10" t="s">
        <v>262</v>
      </c>
      <c r="C452" s="1">
        <f t="shared" ref="C452:H452" si="212">C453</f>
        <v>1845468.65</v>
      </c>
      <c r="D452" s="1">
        <f t="shared" si="212"/>
        <v>1845468.65</v>
      </c>
      <c r="E452" s="1">
        <f t="shared" si="212"/>
        <v>0</v>
      </c>
      <c r="F452" s="1">
        <f t="shared" si="212"/>
        <v>0</v>
      </c>
      <c r="G452" s="1">
        <f t="shared" si="212"/>
        <v>1845468.65</v>
      </c>
      <c r="H452" s="1">
        <f t="shared" si="212"/>
        <v>1845468.65</v>
      </c>
    </row>
    <row r="453" spans="1:8" ht="24" x14ac:dyDescent="0.2">
      <c r="A453" s="2" t="s">
        <v>15</v>
      </c>
      <c r="B453" s="3" t="s">
        <v>16</v>
      </c>
      <c r="C453" s="1">
        <f>'[1]9.ведомства'!G562</f>
        <v>1845468.65</v>
      </c>
      <c r="D453" s="1">
        <f>'[1]9.ведомства'!H562</f>
        <v>1845468.65</v>
      </c>
      <c r="E453" s="1">
        <f>'[1]9.ведомства'!I561</f>
        <v>0</v>
      </c>
      <c r="F453" s="1">
        <f>'[1]9.ведомства'!J561</f>
        <v>0</v>
      </c>
      <c r="G453" s="1">
        <f>'[1]9.ведомства'!K561</f>
        <v>1845468.65</v>
      </c>
      <c r="H453" s="1">
        <f>'[1]9.ведомства'!L561</f>
        <v>1845468.65</v>
      </c>
    </row>
    <row r="454" spans="1:8" ht="36" x14ac:dyDescent="0.2">
      <c r="A454" s="4" t="s">
        <v>365</v>
      </c>
      <c r="B454" s="10" t="s">
        <v>366</v>
      </c>
      <c r="C454" s="1">
        <f t="shared" ref="C454:H454" si="213">C455</f>
        <v>383358.22</v>
      </c>
      <c r="D454" s="1">
        <f t="shared" si="213"/>
        <v>0</v>
      </c>
      <c r="E454" s="1">
        <f t="shared" si="213"/>
        <v>0</v>
      </c>
      <c r="F454" s="1">
        <f t="shared" si="213"/>
        <v>0</v>
      </c>
      <c r="G454" s="1">
        <f t="shared" si="213"/>
        <v>383358.22</v>
      </c>
      <c r="H454" s="1">
        <f t="shared" si="213"/>
        <v>0</v>
      </c>
    </row>
    <row r="455" spans="1:8" ht="24" x14ac:dyDescent="0.2">
      <c r="A455" s="2" t="s">
        <v>15</v>
      </c>
      <c r="B455" s="3" t="s">
        <v>16</v>
      </c>
      <c r="C455" s="1">
        <f>'[1]9.ведомства'!G564</f>
        <v>383358.22</v>
      </c>
      <c r="D455" s="1">
        <f>'[1]9.ведомства'!H564</f>
        <v>0</v>
      </c>
      <c r="E455" s="1">
        <f>'[1]9.ведомства'!I564</f>
        <v>0</v>
      </c>
      <c r="F455" s="1">
        <f>'[1]9.ведомства'!J564</f>
        <v>0</v>
      </c>
      <c r="G455" s="1">
        <f>'[1]9.ведомства'!K564</f>
        <v>383358.22</v>
      </c>
      <c r="H455" s="1">
        <f>'[1]9.ведомства'!L564</f>
        <v>0</v>
      </c>
    </row>
    <row r="456" spans="1:8" ht="24" x14ac:dyDescent="0.2">
      <c r="A456" s="4" t="s">
        <v>367</v>
      </c>
      <c r="B456" s="3" t="s">
        <v>18</v>
      </c>
      <c r="C456" s="1">
        <f t="shared" ref="C456:H456" si="214">C457</f>
        <v>91947938.150000006</v>
      </c>
      <c r="D456" s="1">
        <f t="shared" si="214"/>
        <v>0</v>
      </c>
      <c r="E456" s="1">
        <f t="shared" si="214"/>
        <v>0</v>
      </c>
      <c r="F456" s="1">
        <f t="shared" si="214"/>
        <v>0</v>
      </c>
      <c r="G456" s="1">
        <f t="shared" si="214"/>
        <v>91947938.150000006</v>
      </c>
      <c r="H456" s="1">
        <f t="shared" si="214"/>
        <v>0</v>
      </c>
    </row>
    <row r="457" spans="1:8" ht="24" x14ac:dyDescent="0.2">
      <c r="A457" s="2" t="s">
        <v>15</v>
      </c>
      <c r="B457" s="3" t="s">
        <v>16</v>
      </c>
      <c r="C457" s="1">
        <f>'[1]9.ведомства'!G566</f>
        <v>91947938.150000006</v>
      </c>
      <c r="D457" s="1">
        <f>'[1]9.ведомства'!H566</f>
        <v>0</v>
      </c>
      <c r="E457" s="1">
        <f>'[1]9.ведомства'!I566</f>
        <v>0</v>
      </c>
      <c r="F457" s="1">
        <f>'[1]9.ведомства'!J566</f>
        <v>0</v>
      </c>
      <c r="G457" s="1">
        <f>'[1]9.ведомства'!K566</f>
        <v>91947938.150000006</v>
      </c>
      <c r="H457" s="1">
        <f>'[1]9.ведомства'!L566</f>
        <v>0</v>
      </c>
    </row>
    <row r="458" spans="1:8" x14ac:dyDescent="0.2">
      <c r="A458" s="4" t="s">
        <v>368</v>
      </c>
      <c r="B458" s="3" t="s">
        <v>20</v>
      </c>
      <c r="C458" s="1">
        <f>C459</f>
        <v>3772166</v>
      </c>
      <c r="D458" s="1">
        <f t="shared" ref="D458:H458" si="215">D459</f>
        <v>0</v>
      </c>
      <c r="E458" s="1">
        <f t="shared" si="215"/>
        <v>0</v>
      </c>
      <c r="F458" s="1">
        <f t="shared" si="215"/>
        <v>0</v>
      </c>
      <c r="G458" s="1">
        <f t="shared" si="215"/>
        <v>3772166</v>
      </c>
      <c r="H458" s="1">
        <f t="shared" si="215"/>
        <v>0</v>
      </c>
    </row>
    <row r="459" spans="1:8" ht="24" x14ac:dyDescent="0.2">
      <c r="A459" s="2" t="s">
        <v>15</v>
      </c>
      <c r="B459" s="3" t="s">
        <v>16</v>
      </c>
      <c r="C459" s="1">
        <f>'[1]9.ведомства'!G567</f>
        <v>3772166</v>
      </c>
      <c r="D459" s="1">
        <f>'[1]9.ведомства'!H567</f>
        <v>0</v>
      </c>
      <c r="E459" s="1">
        <f>'[1]9.ведомства'!I567</f>
        <v>0</v>
      </c>
      <c r="F459" s="1">
        <f>'[1]9.ведомства'!J567</f>
        <v>0</v>
      </c>
      <c r="G459" s="1">
        <f>'[1]9.ведомства'!K567</f>
        <v>3772166</v>
      </c>
      <c r="H459" s="1">
        <f>'[1]9.ведомства'!L567</f>
        <v>0</v>
      </c>
    </row>
    <row r="460" spans="1:8" x14ac:dyDescent="0.2">
      <c r="A460" s="4" t="s">
        <v>369</v>
      </c>
      <c r="B460" s="3" t="s">
        <v>22</v>
      </c>
      <c r="C460" s="1">
        <f>C461</f>
        <v>5423808</v>
      </c>
      <c r="D460" s="1">
        <f t="shared" ref="D460:H460" si="216">D461</f>
        <v>0</v>
      </c>
      <c r="E460" s="1">
        <f t="shared" si="216"/>
        <v>0</v>
      </c>
      <c r="F460" s="1">
        <f t="shared" si="216"/>
        <v>0</v>
      </c>
      <c r="G460" s="1">
        <f t="shared" si="216"/>
        <v>5423808</v>
      </c>
      <c r="H460" s="1">
        <f t="shared" si="216"/>
        <v>0</v>
      </c>
    </row>
    <row r="461" spans="1:8" ht="24" x14ac:dyDescent="0.2">
      <c r="A461" s="2" t="s">
        <v>15</v>
      </c>
      <c r="B461" s="3" t="s">
        <v>16</v>
      </c>
      <c r="C461" s="1">
        <f>'[1]9.ведомства'!G569</f>
        <v>5423808</v>
      </c>
      <c r="D461" s="1">
        <f>'[1]9.ведомства'!H569</f>
        <v>0</v>
      </c>
      <c r="E461" s="1">
        <f>'[1]9.ведомства'!I569</f>
        <v>0</v>
      </c>
      <c r="F461" s="1">
        <f>'[1]9.ведомства'!J569</f>
        <v>0</v>
      </c>
      <c r="G461" s="1">
        <f>'[1]9.ведомства'!K569</f>
        <v>5423808</v>
      </c>
      <c r="H461" s="1">
        <f>'[1]9.ведомства'!L569</f>
        <v>0</v>
      </c>
    </row>
    <row r="462" spans="1:8" ht="24" x14ac:dyDescent="0.2">
      <c r="A462" s="4" t="s">
        <v>370</v>
      </c>
      <c r="B462" s="3" t="s">
        <v>24</v>
      </c>
      <c r="C462" s="1">
        <f>C463</f>
        <v>5634785</v>
      </c>
      <c r="D462" s="1">
        <f t="shared" ref="D462:H462" si="217">D463</f>
        <v>0</v>
      </c>
      <c r="E462" s="1">
        <f t="shared" si="217"/>
        <v>0</v>
      </c>
      <c r="F462" s="1">
        <f t="shared" si="217"/>
        <v>0</v>
      </c>
      <c r="G462" s="1">
        <f t="shared" si="217"/>
        <v>5634785</v>
      </c>
      <c r="H462" s="1">
        <f t="shared" si="217"/>
        <v>0</v>
      </c>
    </row>
    <row r="463" spans="1:8" ht="24" x14ac:dyDescent="0.2">
      <c r="A463" s="2" t="s">
        <v>15</v>
      </c>
      <c r="B463" s="3" t="s">
        <v>16</v>
      </c>
      <c r="C463" s="1">
        <f>'[1]9.ведомства'!G571</f>
        <v>5634785</v>
      </c>
      <c r="D463" s="1">
        <f>'[1]9.ведомства'!H571</f>
        <v>0</v>
      </c>
      <c r="E463" s="1">
        <f>'[1]9.ведомства'!I571</f>
        <v>0</v>
      </c>
      <c r="F463" s="1">
        <f>'[1]9.ведомства'!J571</f>
        <v>0</v>
      </c>
      <c r="G463" s="1">
        <f>'[1]9.ведомства'!K571</f>
        <v>5634785</v>
      </c>
      <c r="H463" s="1">
        <f>'[1]9.ведомства'!L571</f>
        <v>0</v>
      </c>
    </row>
    <row r="464" spans="1:8" hidden="1" x14ac:dyDescent="0.2">
      <c r="A464" s="4" t="s">
        <v>371</v>
      </c>
      <c r="B464" s="10" t="s">
        <v>372</v>
      </c>
      <c r="C464" s="1">
        <f t="shared" ref="C464:H464" si="218">C465</f>
        <v>0</v>
      </c>
      <c r="D464" s="1">
        <f t="shared" si="218"/>
        <v>0</v>
      </c>
      <c r="E464" s="1">
        <f t="shared" si="218"/>
        <v>0</v>
      </c>
      <c r="F464" s="1">
        <f t="shared" si="218"/>
        <v>0</v>
      </c>
      <c r="G464" s="1">
        <f t="shared" si="218"/>
        <v>0</v>
      </c>
      <c r="H464" s="1">
        <f t="shared" si="218"/>
        <v>0</v>
      </c>
    </row>
    <row r="465" spans="1:8" ht="24" hidden="1" x14ac:dyDescent="0.2">
      <c r="A465" s="2" t="s">
        <v>15</v>
      </c>
      <c r="B465" s="3" t="s">
        <v>16</v>
      </c>
      <c r="C465" s="1">
        <f>'[1]9.ведомства'!G574</f>
        <v>0</v>
      </c>
      <c r="D465" s="1">
        <f>'[1]9.ведомства'!H574</f>
        <v>0</v>
      </c>
      <c r="E465" s="1">
        <f>'[1]9.ведомства'!I575</f>
        <v>0</v>
      </c>
      <c r="F465" s="1">
        <f>'[1]9.ведомства'!J575</f>
        <v>0</v>
      </c>
      <c r="G465" s="1">
        <f>'[1]9.ведомства'!K575</f>
        <v>0</v>
      </c>
      <c r="H465" s="1">
        <f>'[1]9.ведомства'!L575</f>
        <v>0</v>
      </c>
    </row>
    <row r="466" spans="1:8" hidden="1" x14ac:dyDescent="0.2">
      <c r="A466" s="4" t="s">
        <v>373</v>
      </c>
      <c r="B466" s="10" t="s">
        <v>124</v>
      </c>
      <c r="C466" s="1">
        <f t="shared" ref="C466:H466" si="219">C467</f>
        <v>0</v>
      </c>
      <c r="D466" s="1">
        <f t="shared" si="219"/>
        <v>0</v>
      </c>
      <c r="E466" s="1">
        <f t="shared" si="219"/>
        <v>0</v>
      </c>
      <c r="F466" s="1">
        <f t="shared" si="219"/>
        <v>0</v>
      </c>
      <c r="G466" s="1">
        <f t="shared" si="219"/>
        <v>0</v>
      </c>
      <c r="H466" s="1">
        <f t="shared" si="219"/>
        <v>0</v>
      </c>
    </row>
    <row r="467" spans="1:8" ht="24" hidden="1" x14ac:dyDescent="0.2">
      <c r="A467" s="2" t="s">
        <v>15</v>
      </c>
      <c r="B467" s="3" t="s">
        <v>16</v>
      </c>
      <c r="C467" s="1">
        <f>'[1]9.ведомства'!G576</f>
        <v>0</v>
      </c>
      <c r="D467" s="1">
        <f>'[1]9.ведомства'!H576</f>
        <v>0</v>
      </c>
      <c r="E467" s="1">
        <f>'[1]9.ведомства'!I576</f>
        <v>0</v>
      </c>
      <c r="F467" s="1">
        <f>'[1]9.ведомства'!J576</f>
        <v>0</v>
      </c>
      <c r="G467" s="1">
        <f>'[1]9.ведомства'!K576</f>
        <v>0</v>
      </c>
      <c r="H467" s="1">
        <f>'[1]9.ведомства'!L576</f>
        <v>0</v>
      </c>
    </row>
    <row r="468" spans="1:8" x14ac:dyDescent="0.2">
      <c r="A468" s="40" t="s">
        <v>374</v>
      </c>
      <c r="B468" s="40"/>
      <c r="C468" s="1">
        <f>C469+C475+C483+C471+C473+C485+C477+C479+C481</f>
        <v>70518797.120000005</v>
      </c>
      <c r="D468" s="1">
        <f t="shared" ref="D468:H468" si="220">D469+D475+D483+D471+D473+D485+D477+D479+D481</f>
        <v>515807.63</v>
      </c>
      <c r="E468" s="1">
        <f t="shared" si="220"/>
        <v>0</v>
      </c>
      <c r="F468" s="1">
        <f t="shared" si="220"/>
        <v>0</v>
      </c>
      <c r="G468" s="1">
        <f t="shared" si="220"/>
        <v>70518797.120000005</v>
      </c>
      <c r="H468" s="1">
        <f t="shared" si="220"/>
        <v>515807.63</v>
      </c>
    </row>
    <row r="469" spans="1:8" ht="24" x14ac:dyDescent="0.2">
      <c r="A469" s="4" t="s">
        <v>375</v>
      </c>
      <c r="B469" s="10" t="s">
        <v>14</v>
      </c>
      <c r="C469" s="1">
        <f t="shared" ref="C469:H469" si="221">C470</f>
        <v>800000</v>
      </c>
      <c r="D469" s="1">
        <f t="shared" si="221"/>
        <v>0</v>
      </c>
      <c r="E469" s="1">
        <f t="shared" si="221"/>
        <v>0</v>
      </c>
      <c r="F469" s="1">
        <f t="shared" si="221"/>
        <v>0</v>
      </c>
      <c r="G469" s="1">
        <f t="shared" si="221"/>
        <v>800000</v>
      </c>
      <c r="H469" s="1">
        <f t="shared" si="221"/>
        <v>0</v>
      </c>
    </row>
    <row r="470" spans="1:8" ht="24" x14ac:dyDescent="0.2">
      <c r="A470" s="2" t="s">
        <v>15</v>
      </c>
      <c r="B470" s="3" t="s">
        <v>16</v>
      </c>
      <c r="C470" s="1">
        <f>'[1]9.ведомства'!G611</f>
        <v>800000</v>
      </c>
      <c r="D470" s="1">
        <f>'[1]9.ведомства'!H611</f>
        <v>0</v>
      </c>
      <c r="E470" s="1">
        <f>'[1]9.ведомства'!I611</f>
        <v>0</v>
      </c>
      <c r="F470" s="1">
        <f>'[1]9.ведомства'!J611</f>
        <v>0</v>
      </c>
      <c r="G470" s="1">
        <f>'[1]9.ведомства'!K611</f>
        <v>800000</v>
      </c>
      <c r="H470" s="1">
        <f>'[1]9.ведомства'!L611</f>
        <v>0</v>
      </c>
    </row>
    <row r="471" spans="1:8" ht="24" x14ac:dyDescent="0.2">
      <c r="A471" s="4" t="s">
        <v>376</v>
      </c>
      <c r="B471" s="10" t="s">
        <v>262</v>
      </c>
      <c r="C471" s="1">
        <f t="shared" ref="C471:H471" si="222">C472</f>
        <v>515807.63</v>
      </c>
      <c r="D471" s="1">
        <f t="shared" si="222"/>
        <v>515807.63</v>
      </c>
      <c r="E471" s="1">
        <f t="shared" si="222"/>
        <v>0</v>
      </c>
      <c r="F471" s="1">
        <f t="shared" si="222"/>
        <v>0</v>
      </c>
      <c r="G471" s="1">
        <f t="shared" si="222"/>
        <v>515807.63</v>
      </c>
      <c r="H471" s="1">
        <f t="shared" si="222"/>
        <v>515807.63</v>
      </c>
    </row>
    <row r="472" spans="1:8" ht="24" x14ac:dyDescent="0.2">
      <c r="A472" s="2" t="s">
        <v>15</v>
      </c>
      <c r="B472" s="3" t="s">
        <v>16</v>
      </c>
      <c r="C472" s="1">
        <f>'[1]9.ведомства'!G613</f>
        <v>515807.63</v>
      </c>
      <c r="D472" s="1">
        <f>'[1]9.ведомства'!H613</f>
        <v>515807.63</v>
      </c>
      <c r="E472" s="1">
        <f>'[1]9.ведомства'!I613</f>
        <v>0</v>
      </c>
      <c r="F472" s="1">
        <f>'[1]9.ведомства'!J613</f>
        <v>0</v>
      </c>
      <c r="G472" s="1">
        <f>'[1]9.ведомства'!K613</f>
        <v>515807.63</v>
      </c>
      <c r="H472" s="1">
        <f>'[1]9.ведомства'!L613</f>
        <v>515807.63</v>
      </c>
    </row>
    <row r="473" spans="1:8" ht="24" x14ac:dyDescent="0.2">
      <c r="A473" s="4" t="s">
        <v>377</v>
      </c>
      <c r="B473" s="10" t="s">
        <v>274</v>
      </c>
      <c r="C473" s="1">
        <f t="shared" ref="C473:H473" si="223">C474</f>
        <v>107148.44</v>
      </c>
      <c r="D473" s="1">
        <f t="shared" si="223"/>
        <v>0</v>
      </c>
      <c r="E473" s="1">
        <f t="shared" si="223"/>
        <v>0</v>
      </c>
      <c r="F473" s="1">
        <f t="shared" si="223"/>
        <v>0</v>
      </c>
      <c r="G473" s="1">
        <f t="shared" si="223"/>
        <v>107148.44</v>
      </c>
      <c r="H473" s="1">
        <f t="shared" si="223"/>
        <v>0</v>
      </c>
    </row>
    <row r="474" spans="1:8" ht="24" x14ac:dyDescent="0.2">
      <c r="A474" s="2" t="s">
        <v>15</v>
      </c>
      <c r="B474" s="3" t="s">
        <v>16</v>
      </c>
      <c r="C474" s="1">
        <f>'[1]9.ведомства'!G615</f>
        <v>107148.44</v>
      </c>
      <c r="D474" s="1">
        <f>'[1]9.ведомства'!H615</f>
        <v>0</v>
      </c>
      <c r="E474" s="1">
        <f>'[1]9.ведомства'!I615</f>
        <v>0</v>
      </c>
      <c r="F474" s="1">
        <f>'[1]9.ведомства'!J615</f>
        <v>0</v>
      </c>
      <c r="G474" s="1">
        <f>'[1]9.ведомства'!K615</f>
        <v>107148.44</v>
      </c>
      <c r="H474" s="1">
        <f>'[1]9.ведомства'!L615</f>
        <v>0</v>
      </c>
    </row>
    <row r="475" spans="1:8" ht="24" x14ac:dyDescent="0.2">
      <c r="A475" s="4" t="s">
        <v>378</v>
      </c>
      <c r="B475" s="3" t="s">
        <v>18</v>
      </c>
      <c r="C475" s="1">
        <f t="shared" ref="C475:H475" si="224">C476</f>
        <v>57873708.079999998</v>
      </c>
      <c r="D475" s="1">
        <f t="shared" si="224"/>
        <v>0</v>
      </c>
      <c r="E475" s="1">
        <f t="shared" si="224"/>
        <v>0</v>
      </c>
      <c r="F475" s="1">
        <f t="shared" si="224"/>
        <v>0</v>
      </c>
      <c r="G475" s="1">
        <f t="shared" si="224"/>
        <v>57873708.079999998</v>
      </c>
      <c r="H475" s="1">
        <f t="shared" si="224"/>
        <v>0</v>
      </c>
    </row>
    <row r="476" spans="1:8" ht="24" x14ac:dyDescent="0.2">
      <c r="A476" s="2" t="s">
        <v>15</v>
      </c>
      <c r="B476" s="3" t="s">
        <v>16</v>
      </c>
      <c r="C476" s="1">
        <f>'[1]9.ведомства'!G617</f>
        <v>57873708.079999998</v>
      </c>
      <c r="D476" s="1">
        <f>'[1]9.ведомства'!H617</f>
        <v>0</v>
      </c>
      <c r="E476" s="1">
        <f>'[1]9.ведомства'!I617</f>
        <v>0</v>
      </c>
      <c r="F476" s="1">
        <f>'[1]9.ведомства'!J617</f>
        <v>0</v>
      </c>
      <c r="G476" s="1">
        <f>'[1]9.ведомства'!K617</f>
        <v>57873708.079999998</v>
      </c>
      <c r="H476" s="1">
        <f>'[1]9.ведомства'!L617</f>
        <v>0</v>
      </c>
    </row>
    <row r="477" spans="1:8" x14ac:dyDescent="0.2">
      <c r="A477" s="4" t="s">
        <v>379</v>
      </c>
      <c r="B477" s="3" t="s">
        <v>20</v>
      </c>
      <c r="C477" s="1">
        <f>C478</f>
        <v>3314312.97</v>
      </c>
      <c r="D477" s="1">
        <f t="shared" ref="D477:H477" si="225">D478</f>
        <v>0</v>
      </c>
      <c r="E477" s="1">
        <f t="shared" si="225"/>
        <v>0</v>
      </c>
      <c r="F477" s="1">
        <f t="shared" si="225"/>
        <v>0</v>
      </c>
      <c r="G477" s="1">
        <f t="shared" si="225"/>
        <v>3314312.97</v>
      </c>
      <c r="H477" s="1">
        <f t="shared" si="225"/>
        <v>0</v>
      </c>
    </row>
    <row r="478" spans="1:8" ht="24" x14ac:dyDescent="0.2">
      <c r="A478" s="2" t="s">
        <v>15</v>
      </c>
      <c r="B478" s="3" t="s">
        <v>16</v>
      </c>
      <c r="C478" s="1">
        <f>'[1]9.ведомства'!G619</f>
        <v>3314312.97</v>
      </c>
      <c r="D478" s="1">
        <f>'[1]9.ведомства'!H619</f>
        <v>0</v>
      </c>
      <c r="E478" s="1">
        <f>'[1]9.ведомства'!I619</f>
        <v>0</v>
      </c>
      <c r="F478" s="1">
        <f>'[1]9.ведомства'!J619</f>
        <v>0</v>
      </c>
      <c r="G478" s="1">
        <f>'[1]9.ведомства'!K619</f>
        <v>3314312.97</v>
      </c>
      <c r="H478" s="1">
        <f>'[1]9.ведомства'!L619</f>
        <v>0</v>
      </c>
    </row>
    <row r="479" spans="1:8" x14ac:dyDescent="0.2">
      <c r="A479" s="4" t="s">
        <v>380</v>
      </c>
      <c r="B479" s="3" t="s">
        <v>22</v>
      </c>
      <c r="C479" s="1">
        <f>C480</f>
        <v>4376008</v>
      </c>
      <c r="D479" s="1">
        <f t="shared" ref="D479:H479" si="226">D480</f>
        <v>0</v>
      </c>
      <c r="E479" s="1">
        <f t="shared" si="226"/>
        <v>0</v>
      </c>
      <c r="F479" s="1">
        <f t="shared" si="226"/>
        <v>0</v>
      </c>
      <c r="G479" s="1">
        <f t="shared" si="226"/>
        <v>4376008</v>
      </c>
      <c r="H479" s="1">
        <f t="shared" si="226"/>
        <v>0</v>
      </c>
    </row>
    <row r="480" spans="1:8" ht="24" x14ac:dyDescent="0.2">
      <c r="A480" s="2" t="s">
        <v>15</v>
      </c>
      <c r="B480" s="3" t="s">
        <v>16</v>
      </c>
      <c r="C480" s="1">
        <f>'[1]9.ведомства'!G621</f>
        <v>4376008</v>
      </c>
      <c r="D480" s="1">
        <f>'[1]9.ведомства'!H621</f>
        <v>0</v>
      </c>
      <c r="E480" s="1">
        <f>'[1]9.ведомства'!I621</f>
        <v>0</v>
      </c>
      <c r="F480" s="1">
        <f>'[1]9.ведомства'!J621</f>
        <v>0</v>
      </c>
      <c r="G480" s="1">
        <f>'[1]9.ведомства'!K621</f>
        <v>4376008</v>
      </c>
      <c r="H480" s="1">
        <f>'[1]9.ведомства'!L621</f>
        <v>0</v>
      </c>
    </row>
    <row r="481" spans="1:8" ht="24" x14ac:dyDescent="0.2">
      <c r="A481" s="4" t="s">
        <v>381</v>
      </c>
      <c r="B481" s="3" t="s">
        <v>24</v>
      </c>
      <c r="C481" s="1">
        <f>C482</f>
        <v>3531812</v>
      </c>
      <c r="D481" s="1">
        <f t="shared" ref="D481:H481" si="227">D482</f>
        <v>0</v>
      </c>
      <c r="E481" s="1">
        <f t="shared" si="227"/>
        <v>0</v>
      </c>
      <c r="F481" s="1">
        <f t="shared" si="227"/>
        <v>0</v>
      </c>
      <c r="G481" s="1">
        <f t="shared" si="227"/>
        <v>3531812</v>
      </c>
      <c r="H481" s="1">
        <f t="shared" si="227"/>
        <v>0</v>
      </c>
    </row>
    <row r="482" spans="1:8" ht="24" x14ac:dyDescent="0.2">
      <c r="A482" s="2" t="s">
        <v>15</v>
      </c>
      <c r="B482" s="3" t="s">
        <v>16</v>
      </c>
      <c r="C482" s="1">
        <f>'[1]9.ведомства'!G623</f>
        <v>3531812</v>
      </c>
      <c r="D482" s="1">
        <f>'[1]9.ведомства'!H623</f>
        <v>0</v>
      </c>
      <c r="E482" s="1">
        <f>'[1]9.ведомства'!I623</f>
        <v>0</v>
      </c>
      <c r="F482" s="1">
        <f>'[1]9.ведомства'!J623</f>
        <v>0</v>
      </c>
      <c r="G482" s="1">
        <f>'[1]9.ведомства'!K623</f>
        <v>3531812</v>
      </c>
      <c r="H482" s="1">
        <f>'[1]9.ведомства'!L623</f>
        <v>0</v>
      </c>
    </row>
    <row r="483" spans="1:8" hidden="1" x14ac:dyDescent="0.2">
      <c r="A483" s="4" t="s">
        <v>382</v>
      </c>
      <c r="B483" s="10" t="s">
        <v>372</v>
      </c>
      <c r="C483" s="1">
        <f t="shared" ref="C483:H483" si="228">C484</f>
        <v>0</v>
      </c>
      <c r="D483" s="1">
        <f t="shared" si="228"/>
        <v>0</v>
      </c>
      <c r="E483" s="1">
        <f t="shared" si="228"/>
        <v>0</v>
      </c>
      <c r="F483" s="1">
        <f t="shared" si="228"/>
        <v>0</v>
      </c>
      <c r="G483" s="1">
        <f t="shared" si="228"/>
        <v>0</v>
      </c>
      <c r="H483" s="1">
        <f t="shared" si="228"/>
        <v>0</v>
      </c>
    </row>
    <row r="484" spans="1:8" ht="24" hidden="1" x14ac:dyDescent="0.2">
      <c r="A484" s="2" t="s">
        <v>15</v>
      </c>
      <c r="B484" s="3" t="s">
        <v>16</v>
      </c>
      <c r="C484" s="1">
        <f>'[1]9.ведомства'!G626</f>
        <v>0</v>
      </c>
      <c r="D484" s="1">
        <f>'[1]9.ведомства'!H626</f>
        <v>0</v>
      </c>
      <c r="E484" s="1">
        <f>'[1]9.ведомства'!I626</f>
        <v>0</v>
      </c>
      <c r="F484" s="1">
        <f>'[1]9.ведомства'!J626</f>
        <v>0</v>
      </c>
      <c r="G484" s="1">
        <f>'[1]9.ведомства'!K626</f>
        <v>0</v>
      </c>
      <c r="H484" s="1">
        <f>'[1]9.ведомства'!L626</f>
        <v>0</v>
      </c>
    </row>
    <row r="485" spans="1:8" hidden="1" x14ac:dyDescent="0.2">
      <c r="A485" s="4" t="s">
        <v>383</v>
      </c>
      <c r="B485" s="10" t="s">
        <v>124</v>
      </c>
      <c r="C485" s="1">
        <f t="shared" ref="C485:H485" si="229">C486</f>
        <v>0</v>
      </c>
      <c r="D485" s="1">
        <f t="shared" si="229"/>
        <v>0</v>
      </c>
      <c r="E485" s="1">
        <f t="shared" si="229"/>
        <v>0</v>
      </c>
      <c r="F485" s="1">
        <f t="shared" si="229"/>
        <v>0</v>
      </c>
      <c r="G485" s="1">
        <f t="shared" si="229"/>
        <v>0</v>
      </c>
      <c r="H485" s="1">
        <f t="shared" si="229"/>
        <v>0</v>
      </c>
    </row>
    <row r="486" spans="1:8" ht="24" hidden="1" x14ac:dyDescent="0.2">
      <c r="A486" s="2" t="s">
        <v>15</v>
      </c>
      <c r="B486" s="3" t="s">
        <v>16</v>
      </c>
      <c r="C486" s="1">
        <f>'[1]9.ведомства'!G629</f>
        <v>0</v>
      </c>
      <c r="D486" s="1">
        <f>'[1]9.ведомства'!H629</f>
        <v>0</v>
      </c>
      <c r="E486" s="1">
        <f>'[1]9.ведомства'!I629</f>
        <v>0</v>
      </c>
      <c r="F486" s="1">
        <f>'[1]9.ведомства'!J629</f>
        <v>0</v>
      </c>
      <c r="G486" s="1">
        <f>'[1]9.ведомства'!K629</f>
        <v>0</v>
      </c>
      <c r="H486" s="1">
        <f>'[1]9.ведомства'!L629</f>
        <v>0</v>
      </c>
    </row>
    <row r="487" spans="1:8" x14ac:dyDescent="0.2">
      <c r="A487" s="40" t="s">
        <v>384</v>
      </c>
      <c r="B487" s="40"/>
      <c r="C487" s="1">
        <f t="shared" ref="C487:H487" si="230">C488+C490+C494+C492+C508+C510+C502+C496+C498+C500+C504+C506</f>
        <v>119394903.20999999</v>
      </c>
      <c r="D487" s="1">
        <f t="shared" si="230"/>
        <v>6036348.6500000004</v>
      </c>
      <c r="E487" s="1">
        <f t="shared" si="230"/>
        <v>0</v>
      </c>
      <c r="F487" s="1">
        <f t="shared" si="230"/>
        <v>0</v>
      </c>
      <c r="G487" s="1">
        <f t="shared" si="230"/>
        <v>119394903.20999999</v>
      </c>
      <c r="H487" s="1">
        <f t="shared" si="230"/>
        <v>6036348.6500000004</v>
      </c>
    </row>
    <row r="488" spans="1:8" ht="24" x14ac:dyDescent="0.2">
      <c r="A488" s="4" t="s">
        <v>385</v>
      </c>
      <c r="B488" s="10" t="s">
        <v>14</v>
      </c>
      <c r="C488" s="1">
        <f t="shared" ref="C488:H488" si="231">C489</f>
        <v>1060000</v>
      </c>
      <c r="D488" s="1">
        <f t="shared" si="231"/>
        <v>0</v>
      </c>
      <c r="E488" s="1">
        <f t="shared" si="231"/>
        <v>0</v>
      </c>
      <c r="F488" s="1">
        <f t="shared" si="231"/>
        <v>0</v>
      </c>
      <c r="G488" s="1">
        <f t="shared" si="231"/>
        <v>1060000</v>
      </c>
      <c r="H488" s="1">
        <f t="shared" si="231"/>
        <v>0</v>
      </c>
    </row>
    <row r="489" spans="1:8" ht="24" x14ac:dyDescent="0.2">
      <c r="A489" s="2" t="s">
        <v>15</v>
      </c>
      <c r="B489" s="3" t="s">
        <v>16</v>
      </c>
      <c r="C489" s="1">
        <f>'[1]9.ведомства'!G632</f>
        <v>1060000</v>
      </c>
      <c r="D489" s="1">
        <f>'[1]9.ведомства'!H632</f>
        <v>0</v>
      </c>
      <c r="E489" s="1">
        <f>'[1]9.ведомства'!I632</f>
        <v>0</v>
      </c>
      <c r="F489" s="1">
        <f>'[1]9.ведомства'!J632</f>
        <v>0</v>
      </c>
      <c r="G489" s="1">
        <f>'[1]9.ведомства'!K632</f>
        <v>1060000</v>
      </c>
      <c r="H489" s="1">
        <f>'[1]9.ведомства'!L632</f>
        <v>0</v>
      </c>
    </row>
    <row r="490" spans="1:8" ht="24" x14ac:dyDescent="0.2">
      <c r="A490" s="4" t="s">
        <v>386</v>
      </c>
      <c r="B490" s="10" t="s">
        <v>262</v>
      </c>
      <c r="C490" s="1">
        <f t="shared" ref="C490:H490" si="232">C491</f>
        <v>659458.65</v>
      </c>
      <c r="D490" s="1">
        <f t="shared" si="232"/>
        <v>659458.65</v>
      </c>
      <c r="E490" s="1">
        <f t="shared" si="232"/>
        <v>0</v>
      </c>
      <c r="F490" s="1">
        <f t="shared" si="232"/>
        <v>0</v>
      </c>
      <c r="G490" s="1">
        <f t="shared" si="232"/>
        <v>659458.65</v>
      </c>
      <c r="H490" s="1">
        <f t="shared" si="232"/>
        <v>659458.65</v>
      </c>
    </row>
    <row r="491" spans="1:8" ht="24" x14ac:dyDescent="0.2">
      <c r="A491" s="2" t="s">
        <v>15</v>
      </c>
      <c r="B491" s="3" t="s">
        <v>16</v>
      </c>
      <c r="C491" s="1">
        <f>'[1]9.ведомства'!G634</f>
        <v>659458.65</v>
      </c>
      <c r="D491" s="1">
        <f>'[1]9.ведомства'!H634</f>
        <v>659458.65</v>
      </c>
      <c r="E491" s="1">
        <f>'[1]9.ведомства'!I634</f>
        <v>0</v>
      </c>
      <c r="F491" s="1">
        <f>'[1]9.ведомства'!J634</f>
        <v>0</v>
      </c>
      <c r="G491" s="1">
        <f>'[1]9.ведомства'!K634</f>
        <v>659458.65</v>
      </c>
      <c r="H491" s="1">
        <f>'[1]9.ведомства'!L634</f>
        <v>659458.65</v>
      </c>
    </row>
    <row r="492" spans="1:8" ht="24" x14ac:dyDescent="0.2">
      <c r="A492" s="4" t="s">
        <v>387</v>
      </c>
      <c r="B492" s="10" t="s">
        <v>274</v>
      </c>
      <c r="C492" s="1">
        <f t="shared" ref="C492:H492" si="233">C493</f>
        <v>136988.99</v>
      </c>
      <c r="D492" s="1">
        <f t="shared" si="233"/>
        <v>0</v>
      </c>
      <c r="E492" s="1">
        <f t="shared" si="233"/>
        <v>0</v>
      </c>
      <c r="F492" s="1">
        <f t="shared" si="233"/>
        <v>0</v>
      </c>
      <c r="G492" s="1">
        <f t="shared" si="233"/>
        <v>136988.99</v>
      </c>
      <c r="H492" s="1">
        <f t="shared" si="233"/>
        <v>0</v>
      </c>
    </row>
    <row r="493" spans="1:8" ht="24" x14ac:dyDescent="0.2">
      <c r="A493" s="2" t="s">
        <v>15</v>
      </c>
      <c r="B493" s="3" t="s">
        <v>16</v>
      </c>
      <c r="C493" s="1">
        <f>'[1]9.ведомства'!G636</f>
        <v>136988.99</v>
      </c>
      <c r="D493" s="1">
        <f>'[1]9.ведомства'!H636</f>
        <v>0</v>
      </c>
      <c r="E493" s="1">
        <f>'[1]9.ведомства'!I636</f>
        <v>0</v>
      </c>
      <c r="F493" s="1">
        <f>'[1]9.ведомства'!J636</f>
        <v>0</v>
      </c>
      <c r="G493" s="1">
        <f>'[1]9.ведомства'!K636</f>
        <v>136988.99</v>
      </c>
      <c r="H493" s="1">
        <f>'[1]9.ведомства'!L636</f>
        <v>0</v>
      </c>
    </row>
    <row r="494" spans="1:8" ht="24" x14ac:dyDescent="0.2">
      <c r="A494" s="4" t="s">
        <v>388</v>
      </c>
      <c r="B494" s="3" t="s">
        <v>18</v>
      </c>
      <c r="C494" s="1">
        <f t="shared" ref="C494:H494" si="234">C495</f>
        <v>78276256.069999993</v>
      </c>
      <c r="D494" s="1">
        <f t="shared" si="234"/>
        <v>0</v>
      </c>
      <c r="E494" s="1">
        <f t="shared" si="234"/>
        <v>0</v>
      </c>
      <c r="F494" s="1">
        <f t="shared" si="234"/>
        <v>0</v>
      </c>
      <c r="G494" s="1">
        <f t="shared" si="234"/>
        <v>78276256.069999993</v>
      </c>
      <c r="H494" s="1">
        <f t="shared" si="234"/>
        <v>0</v>
      </c>
    </row>
    <row r="495" spans="1:8" ht="24" x14ac:dyDescent="0.2">
      <c r="A495" s="2" t="s">
        <v>15</v>
      </c>
      <c r="B495" s="3" t="s">
        <v>16</v>
      </c>
      <c r="C495" s="1">
        <f>'[1]9.ведомства'!G638</f>
        <v>78276256.069999993</v>
      </c>
      <c r="D495" s="1">
        <f>'[1]9.ведомства'!H638</f>
        <v>0</v>
      </c>
      <c r="E495" s="1">
        <f>'[1]9.ведомства'!I638</f>
        <v>0</v>
      </c>
      <c r="F495" s="1">
        <f>'[1]9.ведомства'!J638</f>
        <v>0</v>
      </c>
      <c r="G495" s="1">
        <f>'[1]9.ведомства'!K638</f>
        <v>78276256.069999993</v>
      </c>
      <c r="H495" s="1">
        <f>'[1]9.ведомства'!L638</f>
        <v>0</v>
      </c>
    </row>
    <row r="496" spans="1:8" x14ac:dyDescent="0.2">
      <c r="A496" s="4" t="s">
        <v>389</v>
      </c>
      <c r="B496" s="3" t="s">
        <v>20</v>
      </c>
      <c r="C496" s="1">
        <f>C497</f>
        <v>4192340</v>
      </c>
      <c r="D496" s="1">
        <f t="shared" ref="D496:H496" si="235">D497</f>
        <v>0</v>
      </c>
      <c r="E496" s="1">
        <f t="shared" si="235"/>
        <v>0</v>
      </c>
      <c r="F496" s="1">
        <f t="shared" si="235"/>
        <v>0</v>
      </c>
      <c r="G496" s="1">
        <f t="shared" si="235"/>
        <v>4192340</v>
      </c>
      <c r="H496" s="1">
        <f t="shared" si="235"/>
        <v>0</v>
      </c>
    </row>
    <row r="497" spans="1:8" ht="24" x14ac:dyDescent="0.2">
      <c r="A497" s="2" t="s">
        <v>15</v>
      </c>
      <c r="B497" s="3" t="s">
        <v>16</v>
      </c>
      <c r="C497" s="1">
        <f>'[1]9.ведомства'!G640</f>
        <v>4192340</v>
      </c>
      <c r="D497" s="1">
        <f>'[1]9.ведомства'!H640</f>
        <v>0</v>
      </c>
      <c r="E497" s="1">
        <f>'[1]9.ведомства'!I640</f>
        <v>0</v>
      </c>
      <c r="F497" s="1">
        <f>'[1]9.ведомства'!J640</f>
        <v>0</v>
      </c>
      <c r="G497" s="1">
        <f>'[1]9.ведомства'!K640</f>
        <v>4192340</v>
      </c>
      <c r="H497" s="1">
        <f>'[1]9.ведомства'!L640</f>
        <v>0</v>
      </c>
    </row>
    <row r="498" spans="1:8" x14ac:dyDescent="0.2">
      <c r="A498" s="4" t="s">
        <v>390</v>
      </c>
      <c r="B498" s="3" t="s">
        <v>22</v>
      </c>
      <c r="C498" s="1">
        <f>C499</f>
        <v>6982872</v>
      </c>
      <c r="D498" s="1">
        <f t="shared" ref="D498:H498" si="236">D499</f>
        <v>0</v>
      </c>
      <c r="E498" s="1">
        <f t="shared" si="236"/>
        <v>0</v>
      </c>
      <c r="F498" s="1">
        <f t="shared" si="236"/>
        <v>0</v>
      </c>
      <c r="G498" s="1">
        <f t="shared" si="236"/>
        <v>6982872</v>
      </c>
      <c r="H498" s="1">
        <f t="shared" si="236"/>
        <v>0</v>
      </c>
    </row>
    <row r="499" spans="1:8" ht="24" x14ac:dyDescent="0.2">
      <c r="A499" s="2" t="s">
        <v>15</v>
      </c>
      <c r="B499" s="3" t="s">
        <v>16</v>
      </c>
      <c r="C499" s="1">
        <f>'[1]9.ведомства'!G642</f>
        <v>6982872</v>
      </c>
      <c r="D499" s="1">
        <f>'[1]9.ведомства'!H642</f>
        <v>0</v>
      </c>
      <c r="E499" s="1">
        <f>'[1]9.ведомства'!I642</f>
        <v>0</v>
      </c>
      <c r="F499" s="1">
        <f>'[1]9.ведомства'!J642</f>
        <v>0</v>
      </c>
      <c r="G499" s="1">
        <f>'[1]9.ведомства'!K642</f>
        <v>6982872</v>
      </c>
      <c r="H499" s="1">
        <f>'[1]9.ведомства'!L642</f>
        <v>0</v>
      </c>
    </row>
    <row r="500" spans="1:8" ht="24" x14ac:dyDescent="0.2">
      <c r="A500" s="4" t="s">
        <v>391</v>
      </c>
      <c r="B500" s="3" t="s">
        <v>24</v>
      </c>
      <c r="C500" s="1">
        <f>C501</f>
        <v>11911094</v>
      </c>
      <c r="D500" s="1">
        <f t="shared" ref="D500:H500" si="237">D501</f>
        <v>0</v>
      </c>
      <c r="E500" s="1">
        <f t="shared" si="237"/>
        <v>0</v>
      </c>
      <c r="F500" s="1">
        <f t="shared" si="237"/>
        <v>0</v>
      </c>
      <c r="G500" s="1">
        <f t="shared" si="237"/>
        <v>11911094</v>
      </c>
      <c r="H500" s="1">
        <f t="shared" si="237"/>
        <v>0</v>
      </c>
    </row>
    <row r="501" spans="1:8" ht="24" x14ac:dyDescent="0.2">
      <c r="A501" s="2" t="s">
        <v>15</v>
      </c>
      <c r="B501" s="3" t="s">
        <v>16</v>
      </c>
      <c r="C501" s="1">
        <f>'[1]9.ведомства'!G644</f>
        <v>11911094</v>
      </c>
      <c r="D501" s="1">
        <f>'[1]9.ведомства'!H644</f>
        <v>0</v>
      </c>
      <c r="E501" s="1">
        <f>'[1]9.ведомства'!I644</f>
        <v>0</v>
      </c>
      <c r="F501" s="1">
        <f>'[1]9.ведомства'!J644</f>
        <v>0</v>
      </c>
      <c r="G501" s="1">
        <f>'[1]9.ведомства'!K644</f>
        <v>11911094</v>
      </c>
      <c r="H501" s="1">
        <f>'[1]9.ведомства'!L644</f>
        <v>0</v>
      </c>
    </row>
    <row r="502" spans="1:8" x14ac:dyDescent="0.2">
      <c r="A502" s="4" t="s">
        <v>392</v>
      </c>
      <c r="B502" s="10" t="s">
        <v>126</v>
      </c>
      <c r="C502" s="1">
        <f t="shared" ref="C502:H502" si="238">C503</f>
        <v>3850000</v>
      </c>
      <c r="D502" s="1">
        <f t="shared" si="238"/>
        <v>0</v>
      </c>
      <c r="E502" s="1">
        <f t="shared" si="238"/>
        <v>0</v>
      </c>
      <c r="F502" s="1">
        <f t="shared" si="238"/>
        <v>0</v>
      </c>
      <c r="G502" s="1">
        <f t="shared" si="238"/>
        <v>3850000</v>
      </c>
      <c r="H502" s="1">
        <f t="shared" si="238"/>
        <v>0</v>
      </c>
    </row>
    <row r="503" spans="1:8" ht="24" x14ac:dyDescent="0.2">
      <c r="A503" s="2" t="s">
        <v>15</v>
      </c>
      <c r="B503" s="3" t="s">
        <v>16</v>
      </c>
      <c r="C503" s="1">
        <f>'[1]9.ведомства'!G647</f>
        <v>3850000</v>
      </c>
      <c r="D503" s="1">
        <f>'[1]9.ведомства'!H647</f>
        <v>0</v>
      </c>
      <c r="E503" s="1">
        <f>'[1]9.ведомства'!I647</f>
        <v>0</v>
      </c>
      <c r="F503" s="1">
        <f>'[1]9.ведомства'!J647</f>
        <v>0</v>
      </c>
      <c r="G503" s="1">
        <f>'[1]9.ведомства'!K647</f>
        <v>3850000</v>
      </c>
      <c r="H503" s="1">
        <f>'[1]9.ведомства'!L647</f>
        <v>0</v>
      </c>
    </row>
    <row r="504" spans="1:8" ht="24" x14ac:dyDescent="0.2">
      <c r="A504" s="11" t="s">
        <v>393</v>
      </c>
      <c r="B504" s="10" t="s">
        <v>394</v>
      </c>
      <c r="C504" s="1">
        <f>C505</f>
        <v>5376890</v>
      </c>
      <c r="D504" s="1">
        <f t="shared" ref="D504:H504" si="239">D505</f>
        <v>5376890</v>
      </c>
      <c r="E504" s="1">
        <f t="shared" si="239"/>
        <v>0</v>
      </c>
      <c r="F504" s="1">
        <f t="shared" si="239"/>
        <v>0</v>
      </c>
      <c r="G504" s="1">
        <f t="shared" si="239"/>
        <v>5376890</v>
      </c>
      <c r="H504" s="1">
        <f t="shared" si="239"/>
        <v>5376890</v>
      </c>
    </row>
    <row r="505" spans="1:8" ht="24" x14ac:dyDescent="0.2">
      <c r="A505" s="6" t="s">
        <v>15</v>
      </c>
      <c r="B505" s="3" t="s">
        <v>16</v>
      </c>
      <c r="C505" s="1">
        <f>'[1]9.ведомства'!G649</f>
        <v>5376890</v>
      </c>
      <c r="D505" s="1">
        <f>'[1]9.ведомства'!H649</f>
        <v>5376890</v>
      </c>
      <c r="E505" s="1">
        <f>'[1]9.ведомства'!I649</f>
        <v>0</v>
      </c>
      <c r="F505" s="1">
        <f>'[1]9.ведомства'!J649</f>
        <v>0</v>
      </c>
      <c r="G505" s="1">
        <f>'[1]9.ведомства'!K649</f>
        <v>5376890</v>
      </c>
      <c r="H505" s="1">
        <f>'[1]9.ведомства'!L649</f>
        <v>5376890</v>
      </c>
    </row>
    <row r="506" spans="1:8" ht="24" x14ac:dyDescent="0.2">
      <c r="A506" s="11" t="s">
        <v>395</v>
      </c>
      <c r="B506" s="10" t="s">
        <v>396</v>
      </c>
      <c r="C506" s="1">
        <f>C507</f>
        <v>1116938.5</v>
      </c>
      <c r="D506" s="1">
        <f t="shared" ref="D506:H506" si="240">D507</f>
        <v>0</v>
      </c>
      <c r="E506" s="1">
        <f t="shared" si="240"/>
        <v>0</v>
      </c>
      <c r="F506" s="1">
        <f t="shared" si="240"/>
        <v>0</v>
      </c>
      <c r="G506" s="1">
        <f t="shared" si="240"/>
        <v>1116938.5</v>
      </c>
      <c r="H506" s="1">
        <f t="shared" si="240"/>
        <v>0</v>
      </c>
    </row>
    <row r="507" spans="1:8" ht="24" x14ac:dyDescent="0.2">
      <c r="A507" s="2" t="s">
        <v>15</v>
      </c>
      <c r="B507" s="3" t="s">
        <v>16</v>
      </c>
      <c r="C507" s="1">
        <f>'[1]9.ведомства'!G651</f>
        <v>1116938.5</v>
      </c>
      <c r="D507" s="1">
        <f>'[1]9.ведомства'!H651</f>
        <v>0</v>
      </c>
      <c r="E507" s="1">
        <f>'[1]9.ведомства'!I651</f>
        <v>0</v>
      </c>
      <c r="F507" s="1">
        <f>'[1]9.ведомства'!J651</f>
        <v>0</v>
      </c>
      <c r="G507" s="1">
        <f>'[1]9.ведомства'!K651</f>
        <v>1116938.5</v>
      </c>
      <c r="H507" s="1">
        <f>'[1]9.ведомства'!L651</f>
        <v>0</v>
      </c>
    </row>
    <row r="508" spans="1:8" x14ac:dyDescent="0.2">
      <c r="A508" s="6" t="s">
        <v>397</v>
      </c>
      <c r="B508" s="3" t="s">
        <v>122</v>
      </c>
      <c r="C508" s="1">
        <f t="shared" ref="C508:H508" si="241">C509</f>
        <v>210000</v>
      </c>
      <c r="D508" s="1">
        <f t="shared" si="241"/>
        <v>0</v>
      </c>
      <c r="E508" s="1">
        <f t="shared" si="241"/>
        <v>0</v>
      </c>
      <c r="F508" s="1">
        <f t="shared" si="241"/>
        <v>0</v>
      </c>
      <c r="G508" s="1">
        <f t="shared" si="241"/>
        <v>210000</v>
      </c>
      <c r="H508" s="1">
        <f t="shared" si="241"/>
        <v>0</v>
      </c>
    </row>
    <row r="509" spans="1:8" ht="24" x14ac:dyDescent="0.2">
      <c r="A509" s="6" t="s">
        <v>15</v>
      </c>
      <c r="B509" s="3" t="s">
        <v>16</v>
      </c>
      <c r="C509" s="1">
        <f>'[1]9.ведомства'!G654</f>
        <v>210000</v>
      </c>
      <c r="D509" s="1">
        <f>'[1]9.ведомства'!H654</f>
        <v>0</v>
      </c>
      <c r="E509" s="1">
        <f>'[1]9.ведомства'!I654</f>
        <v>0</v>
      </c>
      <c r="F509" s="1">
        <f>'[1]9.ведомства'!J654</f>
        <v>0</v>
      </c>
      <c r="G509" s="1">
        <f>'[1]9.ведомства'!K654</f>
        <v>210000</v>
      </c>
      <c r="H509" s="1">
        <f>'[1]9.ведомства'!L654</f>
        <v>0</v>
      </c>
    </row>
    <row r="510" spans="1:8" x14ac:dyDescent="0.2">
      <c r="A510" s="6" t="s">
        <v>398</v>
      </c>
      <c r="B510" s="3" t="s">
        <v>124</v>
      </c>
      <c r="C510" s="1">
        <f t="shared" ref="C510:H510" si="242">C511</f>
        <v>5622065</v>
      </c>
      <c r="D510" s="1">
        <f t="shared" si="242"/>
        <v>0</v>
      </c>
      <c r="E510" s="1">
        <f t="shared" si="242"/>
        <v>0</v>
      </c>
      <c r="F510" s="1">
        <f t="shared" si="242"/>
        <v>0</v>
      </c>
      <c r="G510" s="1">
        <f t="shared" si="242"/>
        <v>5622065</v>
      </c>
      <c r="H510" s="1">
        <f t="shared" si="242"/>
        <v>0</v>
      </c>
    </row>
    <row r="511" spans="1:8" ht="24" x14ac:dyDescent="0.2">
      <c r="A511" s="6" t="s">
        <v>15</v>
      </c>
      <c r="B511" s="3" t="s">
        <v>16</v>
      </c>
      <c r="C511" s="1">
        <f>'[1]9.ведомства'!G656</f>
        <v>5622065</v>
      </c>
      <c r="D511" s="1">
        <f>'[1]9.ведомства'!H656</f>
        <v>0</v>
      </c>
      <c r="E511" s="1">
        <f>'[1]9.ведомства'!I656</f>
        <v>0</v>
      </c>
      <c r="F511" s="1">
        <f>'[1]9.ведомства'!J656</f>
        <v>0</v>
      </c>
      <c r="G511" s="1">
        <f>'[1]9.ведомства'!K656</f>
        <v>5622065</v>
      </c>
      <c r="H511" s="1">
        <f>'[1]9.ведомства'!L656</f>
        <v>0</v>
      </c>
    </row>
    <row r="512" spans="1:8" x14ac:dyDescent="0.2">
      <c r="A512" s="40" t="s">
        <v>399</v>
      </c>
      <c r="B512" s="40"/>
      <c r="C512" s="1">
        <f>C513+C515+C525+C523+C517+C519+C521</f>
        <v>19482672</v>
      </c>
      <c r="D512" s="1">
        <f t="shared" ref="D512:H512" si="243">D513+D515+D525+D523+D517+D519+D521</f>
        <v>0</v>
      </c>
      <c r="E512" s="1">
        <f t="shared" si="243"/>
        <v>0</v>
      </c>
      <c r="F512" s="1">
        <f t="shared" si="243"/>
        <v>0</v>
      </c>
      <c r="G512" s="1">
        <f t="shared" si="243"/>
        <v>19482672</v>
      </c>
      <c r="H512" s="1">
        <f t="shared" si="243"/>
        <v>0</v>
      </c>
    </row>
    <row r="513" spans="1:8" ht="24" x14ac:dyDescent="0.2">
      <c r="A513" s="4" t="s">
        <v>400</v>
      </c>
      <c r="B513" s="10" t="s">
        <v>14</v>
      </c>
      <c r="C513" s="1">
        <f t="shared" ref="C513:H513" si="244">C514</f>
        <v>250000</v>
      </c>
      <c r="D513" s="1">
        <f t="shared" si="244"/>
        <v>0</v>
      </c>
      <c r="E513" s="1">
        <f t="shared" si="244"/>
        <v>0</v>
      </c>
      <c r="F513" s="1">
        <f t="shared" si="244"/>
        <v>0</v>
      </c>
      <c r="G513" s="1">
        <f t="shared" si="244"/>
        <v>250000</v>
      </c>
      <c r="H513" s="1">
        <f t="shared" si="244"/>
        <v>0</v>
      </c>
    </row>
    <row r="514" spans="1:8" ht="24" x14ac:dyDescent="0.2">
      <c r="A514" s="2" t="s">
        <v>15</v>
      </c>
      <c r="B514" s="3" t="s">
        <v>16</v>
      </c>
      <c r="C514" s="1">
        <f>'[1]9.ведомства'!G659</f>
        <v>250000</v>
      </c>
      <c r="D514" s="1">
        <f>'[1]9.ведомства'!H659</f>
        <v>0</v>
      </c>
      <c r="E514" s="1">
        <f>'[1]9.ведомства'!I659</f>
        <v>0</v>
      </c>
      <c r="F514" s="1">
        <f>'[1]9.ведомства'!J659</f>
        <v>0</v>
      </c>
      <c r="G514" s="1">
        <f>'[1]9.ведомства'!K659</f>
        <v>250000</v>
      </c>
      <c r="H514" s="1">
        <f>'[1]9.ведомства'!L659</f>
        <v>0</v>
      </c>
    </row>
    <row r="515" spans="1:8" ht="24" x14ac:dyDescent="0.2">
      <c r="A515" s="4" t="s">
        <v>401</v>
      </c>
      <c r="B515" s="3" t="s">
        <v>18</v>
      </c>
      <c r="C515" s="1">
        <f t="shared" ref="C515:H515" si="245">C516</f>
        <v>14741244</v>
      </c>
      <c r="D515" s="1">
        <f t="shared" si="245"/>
        <v>0</v>
      </c>
      <c r="E515" s="1">
        <f t="shared" si="245"/>
        <v>0</v>
      </c>
      <c r="F515" s="1">
        <f t="shared" si="245"/>
        <v>0</v>
      </c>
      <c r="G515" s="1">
        <f t="shared" si="245"/>
        <v>14741244</v>
      </c>
      <c r="H515" s="1">
        <f t="shared" si="245"/>
        <v>0</v>
      </c>
    </row>
    <row r="516" spans="1:8" ht="24" x14ac:dyDescent="0.2">
      <c r="A516" s="2" t="s">
        <v>15</v>
      </c>
      <c r="B516" s="3" t="s">
        <v>16</v>
      </c>
      <c r="C516" s="1">
        <f>'[1]9.ведомства'!G661</f>
        <v>14741244</v>
      </c>
      <c r="D516" s="1">
        <f>'[1]9.ведомства'!H661</f>
        <v>0</v>
      </c>
      <c r="E516" s="1">
        <f>'[1]9.ведомства'!I661</f>
        <v>0</v>
      </c>
      <c r="F516" s="1">
        <f>'[1]9.ведомства'!J661</f>
        <v>0</v>
      </c>
      <c r="G516" s="1">
        <f>'[1]9.ведомства'!K661</f>
        <v>14741244</v>
      </c>
      <c r="H516" s="1">
        <f>'[1]9.ведомства'!L661</f>
        <v>0</v>
      </c>
    </row>
    <row r="517" spans="1:8" x14ac:dyDescent="0.2">
      <c r="A517" s="4" t="s">
        <v>402</v>
      </c>
      <c r="B517" s="3" t="s">
        <v>20</v>
      </c>
      <c r="C517" s="1">
        <f>C518</f>
        <v>1664199</v>
      </c>
      <c r="D517" s="1">
        <f t="shared" ref="D517:H517" si="246">D518</f>
        <v>0</v>
      </c>
      <c r="E517" s="1">
        <f t="shared" si="246"/>
        <v>0</v>
      </c>
      <c r="F517" s="1">
        <f t="shared" si="246"/>
        <v>0</v>
      </c>
      <c r="G517" s="1">
        <f t="shared" si="246"/>
        <v>1664199</v>
      </c>
      <c r="H517" s="1">
        <f t="shared" si="246"/>
        <v>0</v>
      </c>
    </row>
    <row r="518" spans="1:8" ht="24" x14ac:dyDescent="0.2">
      <c r="A518" s="2" t="s">
        <v>15</v>
      </c>
      <c r="B518" s="3" t="s">
        <v>16</v>
      </c>
      <c r="C518" s="1">
        <f>'[1]9.ведомства'!G664</f>
        <v>1664199</v>
      </c>
      <c r="D518" s="1">
        <f>'[1]9.ведомства'!H664</f>
        <v>0</v>
      </c>
      <c r="E518" s="1">
        <f>'[1]9.ведомства'!I664</f>
        <v>0</v>
      </c>
      <c r="F518" s="1">
        <f>'[1]9.ведомства'!J664</f>
        <v>0</v>
      </c>
      <c r="G518" s="1">
        <f>'[1]9.ведомства'!K664</f>
        <v>1664199</v>
      </c>
      <c r="H518" s="1">
        <f>'[1]9.ведомства'!L664</f>
        <v>0</v>
      </c>
    </row>
    <row r="519" spans="1:8" x14ac:dyDescent="0.2">
      <c r="A519" s="4" t="s">
        <v>403</v>
      </c>
      <c r="B519" s="3" t="s">
        <v>22</v>
      </c>
      <c r="C519" s="1">
        <f>C520</f>
        <v>1369576</v>
      </c>
      <c r="D519" s="1">
        <f t="shared" ref="D519:H519" si="247">D520</f>
        <v>0</v>
      </c>
      <c r="E519" s="1">
        <f t="shared" si="247"/>
        <v>0</v>
      </c>
      <c r="F519" s="1">
        <f t="shared" si="247"/>
        <v>0</v>
      </c>
      <c r="G519" s="1">
        <f t="shared" si="247"/>
        <v>1369576</v>
      </c>
      <c r="H519" s="1">
        <f t="shared" si="247"/>
        <v>0</v>
      </c>
    </row>
    <row r="520" spans="1:8" ht="24" x14ac:dyDescent="0.2">
      <c r="A520" s="2" t="s">
        <v>15</v>
      </c>
      <c r="B520" s="3" t="s">
        <v>16</v>
      </c>
      <c r="C520" s="1">
        <f>'[1]9.ведомства'!G666</f>
        <v>1369576</v>
      </c>
      <c r="D520" s="1">
        <f>'[1]9.ведомства'!H666</f>
        <v>0</v>
      </c>
      <c r="E520" s="1">
        <f>'[1]9.ведомства'!I666</f>
        <v>0</v>
      </c>
      <c r="F520" s="1">
        <f>'[1]9.ведомства'!J666</f>
        <v>0</v>
      </c>
      <c r="G520" s="1">
        <f>'[1]9.ведомства'!K666</f>
        <v>1369576</v>
      </c>
      <c r="H520" s="1">
        <f>'[1]9.ведомства'!L666</f>
        <v>0</v>
      </c>
    </row>
    <row r="521" spans="1:8" ht="24" x14ac:dyDescent="0.2">
      <c r="A521" s="4" t="s">
        <v>404</v>
      </c>
      <c r="B521" s="3" t="s">
        <v>24</v>
      </c>
      <c r="C521" s="1">
        <f>C522</f>
        <v>1457653</v>
      </c>
      <c r="D521" s="1">
        <f t="shared" ref="D521:H521" si="248">D522</f>
        <v>0</v>
      </c>
      <c r="E521" s="1">
        <f t="shared" si="248"/>
        <v>0</v>
      </c>
      <c r="F521" s="1">
        <f t="shared" si="248"/>
        <v>0</v>
      </c>
      <c r="G521" s="1">
        <f t="shared" si="248"/>
        <v>1457653</v>
      </c>
      <c r="H521" s="1">
        <f t="shared" si="248"/>
        <v>0</v>
      </c>
    </row>
    <row r="522" spans="1:8" ht="24" x14ac:dyDescent="0.2">
      <c r="A522" s="2" t="s">
        <v>15</v>
      </c>
      <c r="B522" s="3" t="s">
        <v>16</v>
      </c>
      <c r="C522" s="1">
        <f>'[1]9.ведомства'!G668</f>
        <v>1457653</v>
      </c>
      <c r="D522" s="1">
        <f>'[1]9.ведомства'!H668</f>
        <v>0</v>
      </c>
      <c r="E522" s="1">
        <f>'[1]9.ведомства'!I668</f>
        <v>0</v>
      </c>
      <c r="F522" s="1">
        <f>'[1]9.ведомства'!J668</f>
        <v>0</v>
      </c>
      <c r="G522" s="1">
        <f>'[1]9.ведомства'!K668</f>
        <v>1457653</v>
      </c>
      <c r="H522" s="1">
        <f>'[1]9.ведомства'!L668</f>
        <v>0</v>
      </c>
    </row>
    <row r="523" spans="1:8" hidden="1" x14ac:dyDescent="0.2">
      <c r="A523" s="4" t="s">
        <v>405</v>
      </c>
      <c r="B523" s="10" t="s">
        <v>126</v>
      </c>
      <c r="C523" s="1">
        <f t="shared" ref="C523:H523" si="249">C524</f>
        <v>0</v>
      </c>
      <c r="D523" s="1">
        <f t="shared" si="249"/>
        <v>0</v>
      </c>
      <c r="E523" s="1">
        <f t="shared" si="249"/>
        <v>0</v>
      </c>
      <c r="F523" s="1">
        <f t="shared" si="249"/>
        <v>0</v>
      </c>
      <c r="G523" s="1">
        <f t="shared" si="249"/>
        <v>0</v>
      </c>
      <c r="H523" s="1">
        <f t="shared" si="249"/>
        <v>0</v>
      </c>
    </row>
    <row r="524" spans="1:8" ht="24" hidden="1" x14ac:dyDescent="0.2">
      <c r="A524" s="2" t="s">
        <v>15</v>
      </c>
      <c r="B524" s="3" t="s">
        <v>16</v>
      </c>
      <c r="C524" s="1">
        <f>'[1]9.ведомства'!G670</f>
        <v>0</v>
      </c>
      <c r="D524" s="1">
        <f>'[1]9.ведомства'!H670</f>
        <v>0</v>
      </c>
      <c r="E524" s="1">
        <f>'[1]9.ведомства'!I670</f>
        <v>0</v>
      </c>
      <c r="F524" s="1">
        <f>'[1]9.ведомства'!J670</f>
        <v>0</v>
      </c>
      <c r="G524" s="1">
        <f>'[1]9.ведомства'!K670</f>
        <v>0</v>
      </c>
      <c r="H524" s="1">
        <f>'[1]9.ведомства'!L670</f>
        <v>0</v>
      </c>
    </row>
    <row r="525" spans="1:8" hidden="1" x14ac:dyDescent="0.2">
      <c r="A525" s="2" t="s">
        <v>406</v>
      </c>
      <c r="B525" s="3" t="s">
        <v>124</v>
      </c>
      <c r="C525" s="1">
        <f t="shared" ref="C525:H525" si="250">C526</f>
        <v>0</v>
      </c>
      <c r="D525" s="1">
        <f t="shared" si="250"/>
        <v>0</v>
      </c>
      <c r="E525" s="1">
        <f t="shared" si="250"/>
        <v>0</v>
      </c>
      <c r="F525" s="1">
        <f t="shared" si="250"/>
        <v>0</v>
      </c>
      <c r="G525" s="1">
        <f t="shared" si="250"/>
        <v>0</v>
      </c>
      <c r="H525" s="1">
        <f t="shared" si="250"/>
        <v>0</v>
      </c>
    </row>
    <row r="526" spans="1:8" ht="24" hidden="1" x14ac:dyDescent="0.2">
      <c r="A526" s="2" t="s">
        <v>15</v>
      </c>
      <c r="B526" s="3" t="s">
        <v>16</v>
      </c>
      <c r="C526" s="1">
        <f>'[1]9.ведомства'!G672</f>
        <v>0</v>
      </c>
      <c r="D526" s="1">
        <f>'[1]9.ведомства'!H672</f>
        <v>0</v>
      </c>
      <c r="E526" s="1">
        <f>'[1]9.ведомства'!I672</f>
        <v>0</v>
      </c>
      <c r="F526" s="1">
        <f>'[1]9.ведомства'!J672</f>
        <v>0</v>
      </c>
      <c r="G526" s="1">
        <f>'[1]9.ведомства'!K672</f>
        <v>0</v>
      </c>
      <c r="H526" s="1">
        <f>'[1]9.ведомства'!L672</f>
        <v>0</v>
      </c>
    </row>
    <row r="527" spans="1:8" ht="22.5" customHeight="1" x14ac:dyDescent="0.2">
      <c r="A527" s="40" t="s">
        <v>407</v>
      </c>
      <c r="B527" s="40"/>
      <c r="C527" s="1">
        <f t="shared" ref="C527:H528" si="251">C528</f>
        <v>1484000</v>
      </c>
      <c r="D527" s="1">
        <f t="shared" si="251"/>
        <v>0</v>
      </c>
      <c r="E527" s="1">
        <f t="shared" si="251"/>
        <v>0</v>
      </c>
      <c r="F527" s="1">
        <f t="shared" si="251"/>
        <v>0</v>
      </c>
      <c r="G527" s="1">
        <f t="shared" si="251"/>
        <v>1484000</v>
      </c>
      <c r="H527" s="1">
        <f t="shared" si="251"/>
        <v>0</v>
      </c>
    </row>
    <row r="528" spans="1:8" x14ac:dyDescent="0.2">
      <c r="A528" s="4" t="s">
        <v>408</v>
      </c>
      <c r="B528" s="3" t="s">
        <v>26</v>
      </c>
      <c r="C528" s="1">
        <f>C529</f>
        <v>1484000</v>
      </c>
      <c r="D528" s="1">
        <f t="shared" si="251"/>
        <v>0</v>
      </c>
      <c r="E528" s="1">
        <f t="shared" si="251"/>
        <v>0</v>
      </c>
      <c r="F528" s="1">
        <f t="shared" si="251"/>
        <v>0</v>
      </c>
      <c r="G528" s="1">
        <f t="shared" si="251"/>
        <v>1484000</v>
      </c>
      <c r="H528" s="1">
        <f t="shared" si="251"/>
        <v>0</v>
      </c>
    </row>
    <row r="529" spans="1:8" x14ac:dyDescent="0.2">
      <c r="A529" s="2" t="s">
        <v>36</v>
      </c>
      <c r="B529" s="8" t="s">
        <v>37</v>
      </c>
      <c r="C529" s="1">
        <f>'[1]9.ведомства'!G1036</f>
        <v>1484000</v>
      </c>
      <c r="D529" s="1">
        <f>'[1]9.ведомства'!H1036</f>
        <v>0</v>
      </c>
      <c r="E529" s="1">
        <f>'[1]9.ведомства'!I1036</f>
        <v>0</v>
      </c>
      <c r="F529" s="1">
        <f>'[1]9.ведомства'!J1036</f>
        <v>0</v>
      </c>
      <c r="G529" s="1">
        <f>'[1]9.ведомства'!K1036</f>
        <v>1484000</v>
      </c>
      <c r="H529" s="1">
        <f>'[1]9.ведомства'!L1036</f>
        <v>0</v>
      </c>
    </row>
    <row r="530" spans="1:8" ht="30.75" customHeight="1" x14ac:dyDescent="0.2">
      <c r="A530" s="40" t="s">
        <v>409</v>
      </c>
      <c r="B530" s="40"/>
      <c r="C530" s="1">
        <f>C531+C533+C541+C545+C543+C553+C535+C537+C539+C547+C549+C551+C555+C557+C559+C561+C563+C565+C567</f>
        <v>50901991.170000002</v>
      </c>
      <c r="D530" s="1">
        <f t="shared" ref="D530:H530" si="252">D531+D533+D541+D545+D543+D553+D535+D537+D539+D547+D549+D551+D555+D557+D559+D561+D563+D565+D567</f>
        <v>0</v>
      </c>
      <c r="E530" s="1">
        <f t="shared" si="252"/>
        <v>0</v>
      </c>
      <c r="F530" s="1">
        <f t="shared" si="252"/>
        <v>0</v>
      </c>
      <c r="G530" s="1">
        <f t="shared" si="252"/>
        <v>50901991.170000002</v>
      </c>
      <c r="H530" s="1">
        <f t="shared" si="252"/>
        <v>0</v>
      </c>
    </row>
    <row r="531" spans="1:8" ht="24" x14ac:dyDescent="0.2">
      <c r="A531" s="4" t="s">
        <v>410</v>
      </c>
      <c r="B531" s="10" t="s">
        <v>14</v>
      </c>
      <c r="C531" s="1">
        <f t="shared" ref="C531:H531" si="253">C532</f>
        <v>350000</v>
      </c>
      <c r="D531" s="1">
        <f t="shared" si="253"/>
        <v>0</v>
      </c>
      <c r="E531" s="1">
        <f t="shared" si="253"/>
        <v>0</v>
      </c>
      <c r="F531" s="1">
        <f t="shared" si="253"/>
        <v>0</v>
      </c>
      <c r="G531" s="1">
        <f t="shared" si="253"/>
        <v>350000</v>
      </c>
      <c r="H531" s="1">
        <f t="shared" si="253"/>
        <v>0</v>
      </c>
    </row>
    <row r="532" spans="1:8" ht="24" x14ac:dyDescent="0.2">
      <c r="A532" s="2" t="s">
        <v>15</v>
      </c>
      <c r="B532" s="3" t="s">
        <v>16</v>
      </c>
      <c r="C532" s="1">
        <f>'[1]9.ведомства'!G678</f>
        <v>350000</v>
      </c>
      <c r="D532" s="1">
        <f>'[1]9.ведомства'!H678</f>
        <v>0</v>
      </c>
      <c r="E532" s="1">
        <f>'[1]9.ведомства'!I678</f>
        <v>0</v>
      </c>
      <c r="F532" s="1">
        <f>'[1]9.ведомства'!J678</f>
        <v>0</v>
      </c>
      <c r="G532" s="1">
        <f>'[1]9.ведомства'!K678</f>
        <v>350000</v>
      </c>
      <c r="H532" s="1">
        <f>'[1]9.ведомства'!L678</f>
        <v>0</v>
      </c>
    </row>
    <row r="533" spans="1:8" ht="24" x14ac:dyDescent="0.2">
      <c r="A533" s="4" t="s">
        <v>411</v>
      </c>
      <c r="B533" s="3" t="s">
        <v>18</v>
      </c>
      <c r="C533" s="1">
        <f t="shared" ref="C533:H533" si="254">C534</f>
        <v>17768808.23</v>
      </c>
      <c r="D533" s="1">
        <f t="shared" si="254"/>
        <v>0</v>
      </c>
      <c r="E533" s="1">
        <f t="shared" si="254"/>
        <v>0</v>
      </c>
      <c r="F533" s="1">
        <f t="shared" si="254"/>
        <v>0</v>
      </c>
      <c r="G533" s="1">
        <f t="shared" si="254"/>
        <v>17768808.23</v>
      </c>
      <c r="H533" s="1">
        <f t="shared" si="254"/>
        <v>0</v>
      </c>
    </row>
    <row r="534" spans="1:8" ht="24" x14ac:dyDescent="0.2">
      <c r="A534" s="2" t="s">
        <v>15</v>
      </c>
      <c r="B534" s="3" t="s">
        <v>16</v>
      </c>
      <c r="C534" s="1">
        <f>'[1]9.ведомства'!G680</f>
        <v>17768808.23</v>
      </c>
      <c r="D534" s="1">
        <f>'[1]9.ведомства'!H680</f>
        <v>0</v>
      </c>
      <c r="E534" s="1">
        <f>'[1]9.ведомства'!I680</f>
        <v>0</v>
      </c>
      <c r="F534" s="1">
        <f>'[1]9.ведомства'!J680</f>
        <v>0</v>
      </c>
      <c r="G534" s="1">
        <f>'[1]9.ведомства'!K680</f>
        <v>17768808.23</v>
      </c>
      <c r="H534" s="1">
        <f>'[1]9.ведомства'!L680</f>
        <v>0</v>
      </c>
    </row>
    <row r="535" spans="1:8" x14ac:dyDescent="0.2">
      <c r="A535" s="4" t="s">
        <v>412</v>
      </c>
      <c r="B535" s="3" t="s">
        <v>20</v>
      </c>
      <c r="C535" s="1">
        <f>C536</f>
        <v>50000</v>
      </c>
      <c r="D535" s="1">
        <f t="shared" ref="D535:H535" si="255">D536</f>
        <v>0</v>
      </c>
      <c r="E535" s="1">
        <f t="shared" si="255"/>
        <v>0</v>
      </c>
      <c r="F535" s="1">
        <f t="shared" si="255"/>
        <v>0</v>
      </c>
      <c r="G535" s="1">
        <f t="shared" si="255"/>
        <v>50000</v>
      </c>
      <c r="H535" s="1">
        <f t="shared" si="255"/>
        <v>0</v>
      </c>
    </row>
    <row r="536" spans="1:8" ht="24" x14ac:dyDescent="0.2">
      <c r="A536" s="2" t="s">
        <v>15</v>
      </c>
      <c r="B536" s="3" t="s">
        <v>16</v>
      </c>
      <c r="C536" s="1">
        <f>'[1]9.ведомства'!G682</f>
        <v>50000</v>
      </c>
      <c r="D536" s="1">
        <f>'[1]9.ведомства'!H682</f>
        <v>0</v>
      </c>
      <c r="E536" s="1">
        <f>'[1]9.ведомства'!I682</f>
        <v>0</v>
      </c>
      <c r="F536" s="1">
        <f>'[1]9.ведомства'!J682</f>
        <v>0</v>
      </c>
      <c r="G536" s="1">
        <f>'[1]9.ведомства'!K682</f>
        <v>50000</v>
      </c>
      <c r="H536" s="1">
        <f>'[1]9.ведомства'!L682</f>
        <v>0</v>
      </c>
    </row>
    <row r="537" spans="1:8" hidden="1" x14ac:dyDescent="0.2">
      <c r="A537" s="4" t="s">
        <v>413</v>
      </c>
      <c r="B537" s="3" t="s">
        <v>22</v>
      </c>
      <c r="C537" s="1">
        <f>C538</f>
        <v>0</v>
      </c>
      <c r="D537" s="1">
        <f t="shared" ref="D537:H537" si="256">D538</f>
        <v>0</v>
      </c>
      <c r="E537" s="1">
        <f t="shared" si="256"/>
        <v>0</v>
      </c>
      <c r="F537" s="1">
        <f t="shared" si="256"/>
        <v>0</v>
      </c>
      <c r="G537" s="1">
        <f t="shared" si="256"/>
        <v>0</v>
      </c>
      <c r="H537" s="1">
        <f t="shared" si="256"/>
        <v>0</v>
      </c>
    </row>
    <row r="538" spans="1:8" ht="24" hidden="1" x14ac:dyDescent="0.2">
      <c r="A538" s="2" t="s">
        <v>15</v>
      </c>
      <c r="B538" s="3" t="s">
        <v>16</v>
      </c>
      <c r="C538" s="1">
        <f>'[1]9.ведомства'!G684</f>
        <v>0</v>
      </c>
      <c r="D538" s="1">
        <f>'[1]9.ведомства'!H684</f>
        <v>0</v>
      </c>
      <c r="E538" s="1">
        <f>'[1]9.ведомства'!I684</f>
        <v>0</v>
      </c>
      <c r="F538" s="1">
        <f>'[1]9.ведомства'!J684</f>
        <v>0</v>
      </c>
      <c r="G538" s="1">
        <f>'[1]9.ведомства'!K684</f>
        <v>0</v>
      </c>
      <c r="H538" s="1">
        <f>'[1]9.ведомства'!L684</f>
        <v>0</v>
      </c>
    </row>
    <row r="539" spans="1:8" ht="24" x14ac:dyDescent="0.2">
      <c r="A539" s="4" t="s">
        <v>414</v>
      </c>
      <c r="B539" s="3" t="s">
        <v>24</v>
      </c>
      <c r="C539" s="1">
        <f>C540</f>
        <v>1156700</v>
      </c>
      <c r="D539" s="1">
        <f t="shared" ref="D539:H539" si="257">D540</f>
        <v>0</v>
      </c>
      <c r="E539" s="1">
        <f t="shared" si="257"/>
        <v>0</v>
      </c>
      <c r="F539" s="1">
        <f t="shared" si="257"/>
        <v>0</v>
      </c>
      <c r="G539" s="1">
        <f t="shared" si="257"/>
        <v>1156700</v>
      </c>
      <c r="H539" s="1">
        <f t="shared" si="257"/>
        <v>0</v>
      </c>
    </row>
    <row r="540" spans="1:8" ht="24" x14ac:dyDescent="0.2">
      <c r="A540" s="2" t="s">
        <v>15</v>
      </c>
      <c r="B540" s="3" t="s">
        <v>16</v>
      </c>
      <c r="C540" s="1">
        <f>'[1]9.ведомства'!G686</f>
        <v>1156700</v>
      </c>
      <c r="D540" s="1">
        <f>'[1]9.ведомства'!H686</f>
        <v>0</v>
      </c>
      <c r="E540" s="1">
        <f>'[1]9.ведомства'!I686</f>
        <v>0</v>
      </c>
      <c r="F540" s="1">
        <f>'[1]9.ведомства'!J686</f>
        <v>0</v>
      </c>
      <c r="G540" s="1">
        <f>'[1]9.ведомства'!K686</f>
        <v>1156700</v>
      </c>
      <c r="H540" s="1">
        <f>'[1]9.ведомства'!L686</f>
        <v>0</v>
      </c>
    </row>
    <row r="541" spans="1:8" hidden="1" x14ac:dyDescent="0.2">
      <c r="A541" s="4" t="s">
        <v>415</v>
      </c>
      <c r="B541" s="10" t="s">
        <v>124</v>
      </c>
      <c r="C541" s="1">
        <f t="shared" ref="C541:H541" si="258">C542</f>
        <v>0</v>
      </c>
      <c r="D541" s="1">
        <f t="shared" si="258"/>
        <v>0</v>
      </c>
      <c r="E541" s="1">
        <f t="shared" si="258"/>
        <v>0</v>
      </c>
      <c r="F541" s="1">
        <f t="shared" si="258"/>
        <v>0</v>
      </c>
      <c r="G541" s="1">
        <f t="shared" si="258"/>
        <v>0</v>
      </c>
      <c r="H541" s="1">
        <f t="shared" si="258"/>
        <v>0</v>
      </c>
    </row>
    <row r="542" spans="1:8" ht="24" hidden="1" x14ac:dyDescent="0.2">
      <c r="A542" s="2" t="s">
        <v>15</v>
      </c>
      <c r="B542" s="3" t="s">
        <v>16</v>
      </c>
      <c r="C542" s="1">
        <f>'[1]9.ведомства'!G689</f>
        <v>0</v>
      </c>
      <c r="D542" s="1">
        <f>'[1]9.ведомства'!H689</f>
        <v>0</v>
      </c>
      <c r="E542" s="1">
        <f>'[1]9.ведомства'!I689</f>
        <v>0</v>
      </c>
      <c r="F542" s="1">
        <f>'[1]9.ведомства'!J689</f>
        <v>0</v>
      </c>
      <c r="G542" s="1">
        <f>'[1]9.ведомства'!K689</f>
        <v>0</v>
      </c>
      <c r="H542" s="1">
        <f>'[1]9.ведомства'!L689</f>
        <v>0</v>
      </c>
    </row>
    <row r="543" spans="1:8" ht="24" x14ac:dyDescent="0.2">
      <c r="A543" s="4" t="s">
        <v>416</v>
      </c>
      <c r="B543" s="10" t="s">
        <v>14</v>
      </c>
      <c r="C543" s="1">
        <f t="shared" ref="C543:H543" si="259">C544</f>
        <v>411000</v>
      </c>
      <c r="D543" s="1">
        <f t="shared" si="259"/>
        <v>0</v>
      </c>
      <c r="E543" s="1">
        <f t="shared" si="259"/>
        <v>0</v>
      </c>
      <c r="F543" s="1">
        <f t="shared" si="259"/>
        <v>0</v>
      </c>
      <c r="G543" s="1">
        <f t="shared" si="259"/>
        <v>411000</v>
      </c>
      <c r="H543" s="1">
        <f t="shared" si="259"/>
        <v>0</v>
      </c>
    </row>
    <row r="544" spans="1:8" ht="24" x14ac:dyDescent="0.2">
      <c r="A544" s="2" t="s">
        <v>15</v>
      </c>
      <c r="B544" s="3" t="s">
        <v>16</v>
      </c>
      <c r="C544" s="1">
        <f>'[1]9.ведомства'!G693</f>
        <v>411000</v>
      </c>
      <c r="D544" s="1">
        <f>'[1]9.ведомства'!H693</f>
        <v>0</v>
      </c>
      <c r="E544" s="1">
        <f>'[1]9.ведомства'!I693</f>
        <v>0</v>
      </c>
      <c r="F544" s="1">
        <f>'[1]9.ведомства'!J693</f>
        <v>0</v>
      </c>
      <c r="G544" s="1">
        <f>'[1]9.ведомства'!K693</f>
        <v>411000</v>
      </c>
      <c r="H544" s="1">
        <f>'[1]9.ведомства'!L693</f>
        <v>0</v>
      </c>
    </row>
    <row r="545" spans="1:8" ht="24" x14ac:dyDescent="0.2">
      <c r="A545" s="4" t="s">
        <v>417</v>
      </c>
      <c r="B545" s="3" t="s">
        <v>18</v>
      </c>
      <c r="C545" s="1">
        <f t="shared" ref="C545:H545" si="260">C546</f>
        <v>12298650.99</v>
      </c>
      <c r="D545" s="1">
        <f t="shared" si="260"/>
        <v>0</v>
      </c>
      <c r="E545" s="1">
        <f t="shared" si="260"/>
        <v>0</v>
      </c>
      <c r="F545" s="1">
        <f t="shared" si="260"/>
        <v>0</v>
      </c>
      <c r="G545" s="1">
        <f t="shared" si="260"/>
        <v>12298650.99</v>
      </c>
      <c r="H545" s="1">
        <f t="shared" si="260"/>
        <v>0</v>
      </c>
    </row>
    <row r="546" spans="1:8" ht="24" x14ac:dyDescent="0.2">
      <c r="A546" s="2" t="s">
        <v>15</v>
      </c>
      <c r="B546" s="3" t="s">
        <v>16</v>
      </c>
      <c r="C546" s="1">
        <f>'[1]9.ведомства'!G695</f>
        <v>12298650.99</v>
      </c>
      <c r="D546" s="1">
        <f>'[1]9.ведомства'!H695</f>
        <v>0</v>
      </c>
      <c r="E546" s="1">
        <f>'[1]9.ведомства'!I695</f>
        <v>0</v>
      </c>
      <c r="F546" s="1">
        <f>'[1]9.ведомства'!J695</f>
        <v>0</v>
      </c>
      <c r="G546" s="1">
        <f>'[1]9.ведомства'!K695</f>
        <v>12298650.99</v>
      </c>
      <c r="H546" s="1">
        <f>'[1]9.ведомства'!L695</f>
        <v>0</v>
      </c>
    </row>
    <row r="547" spans="1:8" x14ac:dyDescent="0.2">
      <c r="A547" s="4" t="s">
        <v>418</v>
      </c>
      <c r="B547" s="3" t="s">
        <v>20</v>
      </c>
      <c r="C547" s="1">
        <f>C548</f>
        <v>350900</v>
      </c>
      <c r="D547" s="1">
        <f t="shared" ref="D547:H547" si="261">D548</f>
        <v>0</v>
      </c>
      <c r="E547" s="1">
        <f t="shared" si="261"/>
        <v>0</v>
      </c>
      <c r="F547" s="1">
        <f t="shared" si="261"/>
        <v>0</v>
      </c>
      <c r="G547" s="1">
        <f t="shared" si="261"/>
        <v>350900</v>
      </c>
      <c r="H547" s="1">
        <f t="shared" si="261"/>
        <v>0</v>
      </c>
    </row>
    <row r="548" spans="1:8" ht="24" x14ac:dyDescent="0.2">
      <c r="A548" s="2" t="s">
        <v>15</v>
      </c>
      <c r="B548" s="3" t="s">
        <v>16</v>
      </c>
      <c r="C548" s="1">
        <f>'[1]8. разд '!F848</f>
        <v>350900</v>
      </c>
      <c r="D548" s="1">
        <f>'[1]8. разд '!G848</f>
        <v>0</v>
      </c>
      <c r="E548" s="1">
        <f>'[1]8. разд '!H848</f>
        <v>0</v>
      </c>
      <c r="F548" s="1">
        <f>'[1]8. разд '!I848</f>
        <v>0</v>
      </c>
      <c r="G548" s="1">
        <f>'[1]8. разд '!J848</f>
        <v>350900</v>
      </c>
      <c r="H548" s="1">
        <f>'[1]8. разд '!K848</f>
        <v>0</v>
      </c>
    </row>
    <row r="549" spans="1:8" hidden="1" x14ac:dyDescent="0.2">
      <c r="A549" s="4" t="s">
        <v>419</v>
      </c>
      <c r="B549" s="3" t="s">
        <v>22</v>
      </c>
      <c r="C549" s="1">
        <f>C550</f>
        <v>0</v>
      </c>
      <c r="D549" s="1">
        <f t="shared" ref="D549:H549" si="262">D550</f>
        <v>0</v>
      </c>
      <c r="E549" s="1">
        <f t="shared" si="262"/>
        <v>0</v>
      </c>
      <c r="F549" s="1">
        <f t="shared" si="262"/>
        <v>0</v>
      </c>
      <c r="G549" s="1">
        <f t="shared" si="262"/>
        <v>0</v>
      </c>
      <c r="H549" s="1">
        <f t="shared" si="262"/>
        <v>0</v>
      </c>
    </row>
    <row r="550" spans="1:8" ht="24" hidden="1" x14ac:dyDescent="0.2">
      <c r="A550" s="2" t="s">
        <v>15</v>
      </c>
      <c r="B550" s="3" t="s">
        <v>16</v>
      </c>
      <c r="C550" s="1">
        <f>'[1]8. разд '!F850</f>
        <v>0</v>
      </c>
      <c r="D550" s="1">
        <f>'[1]8. разд '!G850</f>
        <v>0</v>
      </c>
      <c r="E550" s="1">
        <f>'[1]8. разд '!H850</f>
        <v>0</v>
      </c>
      <c r="F550" s="1">
        <f>'[1]8. разд '!I850</f>
        <v>0</v>
      </c>
      <c r="G550" s="1">
        <f>'[1]8. разд '!J850</f>
        <v>0</v>
      </c>
      <c r="H550" s="1">
        <f>'[1]8. разд '!K850</f>
        <v>0</v>
      </c>
    </row>
    <row r="551" spans="1:8" ht="24" x14ac:dyDescent="0.2">
      <c r="A551" s="4" t="s">
        <v>420</v>
      </c>
      <c r="B551" s="3" t="s">
        <v>24</v>
      </c>
      <c r="C551" s="1">
        <f>C552</f>
        <v>3980701</v>
      </c>
      <c r="D551" s="1">
        <f t="shared" ref="D551:H551" si="263">D552</f>
        <v>0</v>
      </c>
      <c r="E551" s="1">
        <f t="shared" si="263"/>
        <v>0</v>
      </c>
      <c r="F551" s="1">
        <f t="shared" si="263"/>
        <v>0</v>
      </c>
      <c r="G551" s="1">
        <f t="shared" si="263"/>
        <v>3980701</v>
      </c>
      <c r="H551" s="1">
        <f t="shared" si="263"/>
        <v>0</v>
      </c>
    </row>
    <row r="552" spans="1:8" ht="24" x14ac:dyDescent="0.2">
      <c r="A552" s="2" t="s">
        <v>15</v>
      </c>
      <c r="B552" s="3" t="s">
        <v>16</v>
      </c>
      <c r="C552" s="1">
        <f>'[1]8. разд '!F852</f>
        <v>3980701</v>
      </c>
      <c r="D552" s="1">
        <f>'[1]8. разд '!G852</f>
        <v>0</v>
      </c>
      <c r="E552" s="1">
        <f>'[1]8. разд '!H852</f>
        <v>0</v>
      </c>
      <c r="F552" s="1">
        <f>'[1]8. разд '!I852</f>
        <v>0</v>
      </c>
      <c r="G552" s="1">
        <f>'[1]8. разд '!J852</f>
        <v>3980701</v>
      </c>
      <c r="H552" s="1">
        <f>'[1]8. разд '!K852</f>
        <v>0</v>
      </c>
    </row>
    <row r="553" spans="1:8" hidden="1" x14ac:dyDescent="0.2">
      <c r="A553" s="4" t="s">
        <v>421</v>
      </c>
      <c r="B553" s="10" t="s">
        <v>126</v>
      </c>
      <c r="C553" s="1">
        <f t="shared" ref="C553:H553" si="264">C554</f>
        <v>0</v>
      </c>
      <c r="D553" s="1">
        <f t="shared" si="264"/>
        <v>0</v>
      </c>
      <c r="E553" s="1">
        <f t="shared" si="264"/>
        <v>0</v>
      </c>
      <c r="F553" s="1">
        <f t="shared" si="264"/>
        <v>0</v>
      </c>
      <c r="G553" s="1">
        <f t="shared" si="264"/>
        <v>0</v>
      </c>
      <c r="H553" s="1">
        <f t="shared" si="264"/>
        <v>0</v>
      </c>
    </row>
    <row r="554" spans="1:8" ht="24" hidden="1" x14ac:dyDescent="0.2">
      <c r="A554" s="2" t="s">
        <v>15</v>
      </c>
      <c r="B554" s="3" t="s">
        <v>16</v>
      </c>
      <c r="C554" s="1">
        <f>'[1]9.ведомства'!G702</f>
        <v>0</v>
      </c>
      <c r="D554" s="1">
        <f>'[1]9.ведомства'!H702</f>
        <v>0</v>
      </c>
      <c r="E554" s="1">
        <f>'[1]9.ведомства'!I702</f>
        <v>0</v>
      </c>
      <c r="F554" s="1">
        <f>'[1]9.ведомства'!J702</f>
        <v>0</v>
      </c>
      <c r="G554" s="1">
        <f>'[1]9.ведомства'!K702</f>
        <v>0</v>
      </c>
      <c r="H554" s="1">
        <f>'[1]9.ведомства'!L702</f>
        <v>0</v>
      </c>
    </row>
    <row r="555" spans="1:8" ht="24" x14ac:dyDescent="0.2">
      <c r="A555" s="11" t="s">
        <v>422</v>
      </c>
      <c r="B555" s="10" t="s">
        <v>14</v>
      </c>
      <c r="C555" s="1">
        <f>C556</f>
        <v>400000</v>
      </c>
      <c r="D555" s="1">
        <f t="shared" ref="D555:H555" si="265">D556</f>
        <v>0</v>
      </c>
      <c r="E555" s="1">
        <f t="shared" si="265"/>
        <v>0</v>
      </c>
      <c r="F555" s="1">
        <f t="shared" si="265"/>
        <v>0</v>
      </c>
      <c r="G555" s="1">
        <f t="shared" si="265"/>
        <v>400000</v>
      </c>
      <c r="H555" s="1">
        <f t="shared" si="265"/>
        <v>0</v>
      </c>
    </row>
    <row r="556" spans="1:8" ht="24" x14ac:dyDescent="0.2">
      <c r="A556" s="2" t="s">
        <v>15</v>
      </c>
      <c r="B556" s="3" t="s">
        <v>16</v>
      </c>
      <c r="C556" s="1">
        <f>'[1]9.ведомства'!G735</f>
        <v>400000</v>
      </c>
      <c r="D556" s="1">
        <f>'[1]9.ведомства'!H735</f>
        <v>0</v>
      </c>
      <c r="E556" s="1">
        <f>'[1]9.ведомства'!I735</f>
        <v>0</v>
      </c>
      <c r="F556" s="1">
        <f>'[1]9.ведомства'!J735</f>
        <v>0</v>
      </c>
      <c r="G556" s="1">
        <f>'[1]9.ведомства'!K735</f>
        <v>400000</v>
      </c>
      <c r="H556" s="1">
        <f>'[1]9.ведомства'!L735</f>
        <v>0</v>
      </c>
    </row>
    <row r="557" spans="1:8" ht="24" x14ac:dyDescent="0.2">
      <c r="A557" s="11" t="s">
        <v>423</v>
      </c>
      <c r="B557" s="3" t="s">
        <v>18</v>
      </c>
      <c r="C557" s="1">
        <f>C558</f>
        <v>7327294.5899999999</v>
      </c>
      <c r="D557" s="1">
        <f t="shared" ref="D557:H557" si="266">D558</f>
        <v>0</v>
      </c>
      <c r="E557" s="1">
        <f t="shared" si="266"/>
        <v>0</v>
      </c>
      <c r="F557" s="1">
        <f t="shared" si="266"/>
        <v>0</v>
      </c>
      <c r="G557" s="1">
        <f t="shared" si="266"/>
        <v>7327294.5899999999</v>
      </c>
      <c r="H557" s="1">
        <f t="shared" si="266"/>
        <v>0</v>
      </c>
    </row>
    <row r="558" spans="1:8" ht="24" x14ac:dyDescent="0.2">
      <c r="A558" s="2" t="s">
        <v>15</v>
      </c>
      <c r="B558" s="3" t="s">
        <v>16</v>
      </c>
      <c r="C558" s="1">
        <f>'[1]9.ведомства'!G737</f>
        <v>7327294.5899999999</v>
      </c>
      <c r="D558" s="1">
        <f>'[1]9.ведомства'!H737</f>
        <v>0</v>
      </c>
      <c r="E558" s="1">
        <f>'[1]9.ведомства'!I737</f>
        <v>0</v>
      </c>
      <c r="F558" s="1">
        <f>'[1]9.ведомства'!J737</f>
        <v>0</v>
      </c>
      <c r="G558" s="1">
        <f>'[1]9.ведомства'!K737</f>
        <v>7327294.5899999999</v>
      </c>
      <c r="H558" s="1">
        <f>'[1]9.ведомства'!L737</f>
        <v>0</v>
      </c>
    </row>
    <row r="559" spans="1:8" x14ac:dyDescent="0.2">
      <c r="A559" s="11" t="s">
        <v>424</v>
      </c>
      <c r="B559" s="3" t="s">
        <v>20</v>
      </c>
      <c r="C559" s="1">
        <f>C560</f>
        <v>78968.75</v>
      </c>
      <c r="D559" s="1">
        <f t="shared" ref="D559:H559" si="267">D560</f>
        <v>0</v>
      </c>
      <c r="E559" s="1">
        <f t="shared" si="267"/>
        <v>0</v>
      </c>
      <c r="F559" s="1">
        <f t="shared" si="267"/>
        <v>0</v>
      </c>
      <c r="G559" s="1">
        <f t="shared" si="267"/>
        <v>78968.75</v>
      </c>
      <c r="H559" s="1">
        <f t="shared" si="267"/>
        <v>0</v>
      </c>
    </row>
    <row r="560" spans="1:8" ht="24" x14ac:dyDescent="0.2">
      <c r="A560" s="2" t="s">
        <v>15</v>
      </c>
      <c r="B560" s="3" t="s">
        <v>16</v>
      </c>
      <c r="C560" s="1">
        <f>'[1]9.ведомства'!G739</f>
        <v>78968.75</v>
      </c>
      <c r="D560" s="1">
        <f>'[1]9.ведомства'!H739</f>
        <v>0</v>
      </c>
      <c r="E560" s="1">
        <f>'[1]9.ведомства'!I739</f>
        <v>0</v>
      </c>
      <c r="F560" s="1">
        <f>'[1]9.ведомства'!J739</f>
        <v>0</v>
      </c>
      <c r="G560" s="1">
        <f>'[1]9.ведомства'!K739</f>
        <v>78968.75</v>
      </c>
      <c r="H560" s="1">
        <f>'[1]9.ведомства'!L739</f>
        <v>0</v>
      </c>
    </row>
    <row r="561" spans="1:8" x14ac:dyDescent="0.2">
      <c r="A561" s="11" t="s">
        <v>425</v>
      </c>
      <c r="B561" s="3" t="s">
        <v>22</v>
      </c>
      <c r="C561" s="1">
        <f>C562</f>
        <v>182405.46</v>
      </c>
      <c r="D561" s="1">
        <f t="shared" ref="D561:H561" si="268">D562</f>
        <v>0</v>
      </c>
      <c r="E561" s="1">
        <f t="shared" si="268"/>
        <v>0</v>
      </c>
      <c r="F561" s="1">
        <f t="shared" si="268"/>
        <v>0</v>
      </c>
      <c r="G561" s="1">
        <f t="shared" si="268"/>
        <v>182405.46</v>
      </c>
      <c r="H561" s="1">
        <f t="shared" si="268"/>
        <v>0</v>
      </c>
    </row>
    <row r="562" spans="1:8" ht="24" x14ac:dyDescent="0.2">
      <c r="A562" s="2" t="s">
        <v>15</v>
      </c>
      <c r="B562" s="3" t="s">
        <v>16</v>
      </c>
      <c r="C562" s="1">
        <f>'[1]9.ведомства'!G741</f>
        <v>182405.46</v>
      </c>
      <c r="D562" s="1">
        <f>'[1]9.ведомства'!H741</f>
        <v>0</v>
      </c>
      <c r="E562" s="1">
        <f>'[1]9.ведомства'!I741</f>
        <v>0</v>
      </c>
      <c r="F562" s="1">
        <f>'[1]9.ведомства'!J741</f>
        <v>0</v>
      </c>
      <c r="G562" s="1">
        <f>'[1]9.ведомства'!K741</f>
        <v>182405.46</v>
      </c>
      <c r="H562" s="1">
        <f>'[1]9.ведомства'!L741</f>
        <v>0</v>
      </c>
    </row>
    <row r="563" spans="1:8" ht="24" x14ac:dyDescent="0.2">
      <c r="A563" s="11" t="s">
        <v>426</v>
      </c>
      <c r="B563" s="3" t="s">
        <v>24</v>
      </c>
      <c r="C563" s="1">
        <f>C564</f>
        <v>816459.79</v>
      </c>
      <c r="D563" s="1">
        <f t="shared" ref="D563:H563" si="269">D564</f>
        <v>0</v>
      </c>
      <c r="E563" s="1">
        <f t="shared" si="269"/>
        <v>0</v>
      </c>
      <c r="F563" s="1">
        <f t="shared" si="269"/>
        <v>0</v>
      </c>
      <c r="G563" s="1">
        <f t="shared" si="269"/>
        <v>816459.79</v>
      </c>
      <c r="H563" s="1">
        <f t="shared" si="269"/>
        <v>0</v>
      </c>
    </row>
    <row r="564" spans="1:8" ht="24" x14ac:dyDescent="0.2">
      <c r="A564" s="2" t="s">
        <v>15</v>
      </c>
      <c r="B564" s="3" t="s">
        <v>16</v>
      </c>
      <c r="C564" s="1">
        <f>'[1]9.ведомства'!G743</f>
        <v>816459.79</v>
      </c>
      <c r="D564" s="1">
        <f>'[1]9.ведомства'!H743</f>
        <v>0</v>
      </c>
      <c r="E564" s="1">
        <f>'[1]9.ведомства'!I743</f>
        <v>0</v>
      </c>
      <c r="F564" s="1">
        <f>'[1]9.ведомства'!J743</f>
        <v>0</v>
      </c>
      <c r="G564" s="1">
        <f>'[1]9.ведомства'!K743</f>
        <v>816459.79</v>
      </c>
      <c r="H564" s="1">
        <f>'[1]9.ведомства'!L743</f>
        <v>0</v>
      </c>
    </row>
    <row r="565" spans="1:8" x14ac:dyDescent="0.2">
      <c r="A565" s="11" t="s">
        <v>427</v>
      </c>
      <c r="B565" s="10" t="s">
        <v>101</v>
      </c>
      <c r="C565" s="1">
        <f>C566</f>
        <v>5334102.3600000003</v>
      </c>
      <c r="D565" s="1">
        <f t="shared" ref="D565:H565" si="270">D566</f>
        <v>0</v>
      </c>
      <c r="E565" s="1">
        <f t="shared" si="270"/>
        <v>0</v>
      </c>
      <c r="F565" s="1">
        <f t="shared" si="270"/>
        <v>0</v>
      </c>
      <c r="G565" s="1">
        <f t="shared" si="270"/>
        <v>5334102.3600000003</v>
      </c>
      <c r="H565" s="1">
        <f t="shared" si="270"/>
        <v>0</v>
      </c>
    </row>
    <row r="566" spans="1:8" ht="24" x14ac:dyDescent="0.2">
      <c r="A566" s="2" t="s">
        <v>15</v>
      </c>
      <c r="B566" s="3" t="s">
        <v>16</v>
      </c>
      <c r="C566" s="1">
        <f>'[1]9.ведомства'!G535</f>
        <v>5334102.3600000003</v>
      </c>
      <c r="D566" s="1">
        <f>'[1]9.ведомства'!H535</f>
        <v>0</v>
      </c>
      <c r="E566" s="1">
        <f>'[1]9.ведомства'!I535</f>
        <v>0</v>
      </c>
      <c r="F566" s="1">
        <f>'[1]9.ведомства'!J535</f>
        <v>0</v>
      </c>
      <c r="G566" s="1">
        <f>'[1]9.ведомства'!K535</f>
        <v>5334102.3600000003</v>
      </c>
      <c r="H566" s="1">
        <f>'[1]9.ведомства'!L535</f>
        <v>0</v>
      </c>
    </row>
    <row r="567" spans="1:8" ht="24" x14ac:dyDescent="0.2">
      <c r="A567" s="11" t="s">
        <v>428</v>
      </c>
      <c r="B567" s="10" t="s">
        <v>282</v>
      </c>
      <c r="C567" s="1">
        <f>C568</f>
        <v>396000</v>
      </c>
      <c r="D567" s="1">
        <f t="shared" ref="D567:H567" si="271">D568</f>
        <v>0</v>
      </c>
      <c r="E567" s="1">
        <f t="shared" si="271"/>
        <v>0</v>
      </c>
      <c r="F567" s="1">
        <f t="shared" si="271"/>
        <v>0</v>
      </c>
      <c r="G567" s="1">
        <f t="shared" si="271"/>
        <v>396000</v>
      </c>
      <c r="H567" s="1">
        <f t="shared" si="271"/>
        <v>0</v>
      </c>
    </row>
    <row r="568" spans="1:8" ht="24" x14ac:dyDescent="0.2">
      <c r="A568" s="2" t="s">
        <v>15</v>
      </c>
      <c r="B568" s="3" t="s">
        <v>16</v>
      </c>
      <c r="C568" s="1">
        <f>'[1]9.ведомства'!G705</f>
        <v>396000</v>
      </c>
      <c r="D568" s="1">
        <f>'[1]9.ведомства'!H705</f>
        <v>0</v>
      </c>
      <c r="E568" s="1">
        <f>'[1]9.ведомства'!I705</f>
        <v>0</v>
      </c>
      <c r="F568" s="1">
        <f>'[1]9.ведомства'!J705</f>
        <v>0</v>
      </c>
      <c r="G568" s="1">
        <f>'[1]9.ведомства'!K705</f>
        <v>396000</v>
      </c>
      <c r="H568" s="1">
        <f>'[1]9.ведомства'!L705</f>
        <v>0</v>
      </c>
    </row>
    <row r="569" spans="1:8" s="36" customFormat="1" ht="24" customHeight="1" x14ac:dyDescent="0.2">
      <c r="A569" s="59" t="s">
        <v>429</v>
      </c>
      <c r="B569" s="60"/>
      <c r="C569" s="32">
        <f t="shared" ref="C569:H569" si="272">C570</f>
        <v>37138632.539999999</v>
      </c>
      <c r="D569" s="32">
        <f t="shared" si="272"/>
        <v>0</v>
      </c>
      <c r="E569" s="32">
        <f t="shared" si="272"/>
        <v>0</v>
      </c>
      <c r="F569" s="32">
        <f t="shared" si="272"/>
        <v>0</v>
      </c>
      <c r="G569" s="32">
        <f t="shared" si="272"/>
        <v>37138632.539999999</v>
      </c>
      <c r="H569" s="32">
        <f t="shared" si="272"/>
        <v>0</v>
      </c>
    </row>
    <row r="570" spans="1:8" x14ac:dyDescent="0.2">
      <c r="A570" s="56" t="s">
        <v>430</v>
      </c>
      <c r="B570" s="57"/>
      <c r="C570" s="1">
        <f t="shared" ref="C570:H570" si="273">C571+C573</f>
        <v>37138632.539999999</v>
      </c>
      <c r="D570" s="1">
        <f t="shared" si="273"/>
        <v>0</v>
      </c>
      <c r="E570" s="1">
        <f t="shared" si="273"/>
        <v>0</v>
      </c>
      <c r="F570" s="1">
        <f t="shared" si="273"/>
        <v>0</v>
      </c>
      <c r="G570" s="1">
        <f t="shared" si="273"/>
        <v>37138632.539999999</v>
      </c>
      <c r="H570" s="1">
        <f t="shared" si="273"/>
        <v>0</v>
      </c>
    </row>
    <row r="571" spans="1:8" x14ac:dyDescent="0.2">
      <c r="A571" s="2" t="s">
        <v>431</v>
      </c>
      <c r="B571" s="3" t="s">
        <v>101</v>
      </c>
      <c r="C571" s="1">
        <f t="shared" ref="C571:H571" si="274">C572</f>
        <v>19231501.07</v>
      </c>
      <c r="D571" s="1">
        <f t="shared" si="274"/>
        <v>0</v>
      </c>
      <c r="E571" s="1">
        <f t="shared" si="274"/>
        <v>0</v>
      </c>
      <c r="F571" s="1">
        <f t="shared" si="274"/>
        <v>0</v>
      </c>
      <c r="G571" s="1">
        <f t="shared" si="274"/>
        <v>19231501.07</v>
      </c>
      <c r="H571" s="1">
        <f t="shared" si="274"/>
        <v>0</v>
      </c>
    </row>
    <row r="572" spans="1:8" x14ac:dyDescent="0.2">
      <c r="A572" s="2" t="s">
        <v>47</v>
      </c>
      <c r="B572" s="5" t="s">
        <v>48</v>
      </c>
      <c r="C572" s="1">
        <f>'[1]9.ведомства'!G215</f>
        <v>19231501.07</v>
      </c>
      <c r="D572" s="1">
        <f>'[1]9.ведомства'!H215</f>
        <v>0</v>
      </c>
      <c r="E572" s="1">
        <f>'[1]9.ведомства'!I215</f>
        <v>0</v>
      </c>
      <c r="F572" s="1">
        <f>'[1]9.ведомства'!J215</f>
        <v>0</v>
      </c>
      <c r="G572" s="1">
        <f>'[1]9.ведомства'!K215</f>
        <v>19231501.07</v>
      </c>
      <c r="H572" s="1">
        <f>'[1]9.ведомства'!L215</f>
        <v>0</v>
      </c>
    </row>
    <row r="573" spans="1:8" x14ac:dyDescent="0.2">
      <c r="A573" s="2" t="s">
        <v>432</v>
      </c>
      <c r="B573" s="5" t="s">
        <v>433</v>
      </c>
      <c r="C573" s="1">
        <f t="shared" ref="C573:H573" si="275">C574</f>
        <v>17907131.469999999</v>
      </c>
      <c r="D573" s="1">
        <f t="shared" si="275"/>
        <v>0</v>
      </c>
      <c r="E573" s="1">
        <f t="shared" si="275"/>
        <v>0</v>
      </c>
      <c r="F573" s="1">
        <f t="shared" si="275"/>
        <v>0</v>
      </c>
      <c r="G573" s="1">
        <f t="shared" si="275"/>
        <v>17907131.469999999</v>
      </c>
      <c r="H573" s="1">
        <f t="shared" si="275"/>
        <v>0</v>
      </c>
    </row>
    <row r="574" spans="1:8" x14ac:dyDescent="0.2">
      <c r="A574" s="2" t="s">
        <v>47</v>
      </c>
      <c r="B574" s="5" t="s">
        <v>48</v>
      </c>
      <c r="C574" s="1">
        <v>17907131.469999999</v>
      </c>
      <c r="D574" s="1">
        <f>'[1]9.ведомства'!H275</f>
        <v>0</v>
      </c>
      <c r="E574" s="1">
        <f>'[1]9.ведомства'!I275</f>
        <v>0</v>
      </c>
      <c r="F574" s="1">
        <f>'[1]9.ведомства'!J275</f>
        <v>0</v>
      </c>
      <c r="G574" s="1">
        <v>17907131.469999999</v>
      </c>
      <c r="H574" s="1">
        <f>'[1]9.ведомства'!L275</f>
        <v>0</v>
      </c>
    </row>
    <row r="575" spans="1:8" s="36" customFormat="1" ht="25.5" customHeight="1" x14ac:dyDescent="0.2">
      <c r="A575" s="59" t="s">
        <v>434</v>
      </c>
      <c r="B575" s="60"/>
      <c r="C575" s="32">
        <f>C576</f>
        <v>19380000</v>
      </c>
      <c r="D575" s="32">
        <f t="shared" ref="D575:H576" si="276">D576</f>
        <v>0</v>
      </c>
      <c r="E575" s="32">
        <f t="shared" si="276"/>
        <v>0</v>
      </c>
      <c r="F575" s="32">
        <f t="shared" si="276"/>
        <v>0</v>
      </c>
      <c r="G575" s="32">
        <f t="shared" si="276"/>
        <v>19380000</v>
      </c>
      <c r="H575" s="32">
        <f t="shared" si="276"/>
        <v>0</v>
      </c>
    </row>
    <row r="576" spans="1:8" ht="25.5" customHeight="1" x14ac:dyDescent="0.2">
      <c r="A576" s="11" t="s">
        <v>435</v>
      </c>
      <c r="B576" s="10" t="s">
        <v>436</v>
      </c>
      <c r="C576" s="1">
        <f>C577</f>
        <v>19380000</v>
      </c>
      <c r="D576" s="1">
        <f t="shared" si="276"/>
        <v>0</v>
      </c>
      <c r="E576" s="1">
        <f t="shared" si="276"/>
        <v>0</v>
      </c>
      <c r="F576" s="1">
        <f t="shared" si="276"/>
        <v>0</v>
      </c>
      <c r="G576" s="1">
        <f t="shared" si="276"/>
        <v>19380000</v>
      </c>
      <c r="H576" s="1">
        <f t="shared" si="276"/>
        <v>0</v>
      </c>
    </row>
    <row r="577" spans="1:8" ht="25.5" customHeight="1" x14ac:dyDescent="0.2">
      <c r="A577" s="2" t="s">
        <v>36</v>
      </c>
      <c r="B577" s="3" t="s">
        <v>37</v>
      </c>
      <c r="C577" s="1">
        <v>19380000</v>
      </c>
      <c r="D577" s="1">
        <f>'[1]9.ведомства'!H982</f>
        <v>0</v>
      </c>
      <c r="E577" s="1">
        <f>'[1]9.ведомства'!I982</f>
        <v>0</v>
      </c>
      <c r="F577" s="1">
        <f>'[1]9.ведомства'!J982</f>
        <v>0</v>
      </c>
      <c r="G577" s="1">
        <v>19380000</v>
      </c>
      <c r="H577" s="1">
        <f>'[1]9.ведомства'!L982</f>
        <v>0</v>
      </c>
    </row>
    <row r="578" spans="1:8" s="36" customFormat="1" ht="29.25" customHeight="1" x14ac:dyDescent="0.2">
      <c r="A578" s="59" t="s">
        <v>437</v>
      </c>
      <c r="B578" s="60"/>
      <c r="C578" s="32">
        <f t="shared" ref="C578:H579" si="277">C579</f>
        <v>3845000</v>
      </c>
      <c r="D578" s="32">
        <f t="shared" si="277"/>
        <v>0</v>
      </c>
      <c r="E578" s="32">
        <f t="shared" si="277"/>
        <v>0</v>
      </c>
      <c r="F578" s="32">
        <f t="shared" si="277"/>
        <v>0</v>
      </c>
      <c r="G578" s="32">
        <f t="shared" si="277"/>
        <v>3845000</v>
      </c>
      <c r="H578" s="32">
        <f t="shared" si="277"/>
        <v>0</v>
      </c>
    </row>
    <row r="579" spans="1:8" x14ac:dyDescent="0.2">
      <c r="A579" s="4" t="s">
        <v>438</v>
      </c>
      <c r="B579" s="19" t="s">
        <v>439</v>
      </c>
      <c r="C579" s="1">
        <f t="shared" si="277"/>
        <v>3845000</v>
      </c>
      <c r="D579" s="1">
        <f t="shared" si="277"/>
        <v>0</v>
      </c>
      <c r="E579" s="1">
        <f t="shared" si="277"/>
        <v>0</v>
      </c>
      <c r="F579" s="1">
        <f t="shared" si="277"/>
        <v>0</v>
      </c>
      <c r="G579" s="1">
        <f t="shared" si="277"/>
        <v>3845000</v>
      </c>
      <c r="H579" s="1">
        <f t="shared" si="277"/>
        <v>0</v>
      </c>
    </row>
    <row r="580" spans="1:8" x14ac:dyDescent="0.2">
      <c r="A580" s="2" t="s">
        <v>36</v>
      </c>
      <c r="B580" s="3" t="s">
        <v>37</v>
      </c>
      <c r="C580" s="1">
        <f>'[1]9.ведомства'!G867</f>
        <v>3845000</v>
      </c>
      <c r="D580" s="1">
        <f>'[1]9.ведомства'!H867</f>
        <v>0</v>
      </c>
      <c r="E580" s="1">
        <f>'[1]9.ведомства'!I867</f>
        <v>0</v>
      </c>
      <c r="F580" s="1">
        <f>'[1]9.ведомства'!J867</f>
        <v>0</v>
      </c>
      <c r="G580" s="1">
        <f>'[1]9.ведомства'!K867</f>
        <v>3845000</v>
      </c>
      <c r="H580" s="1">
        <f>'[1]9.ведомства'!L867</f>
        <v>0</v>
      </c>
    </row>
    <row r="581" spans="1:8" s="36" customFormat="1" ht="31.5" customHeight="1" x14ac:dyDescent="0.2">
      <c r="A581" s="59" t="s">
        <v>440</v>
      </c>
      <c r="B581" s="60"/>
      <c r="C581" s="32">
        <f t="shared" ref="C581:H581" si="278">C582+C584+C587+C589</f>
        <v>90000</v>
      </c>
      <c r="D581" s="32">
        <f t="shared" si="278"/>
        <v>0</v>
      </c>
      <c r="E581" s="32">
        <f t="shared" si="278"/>
        <v>0</v>
      </c>
      <c r="F581" s="32">
        <f t="shared" si="278"/>
        <v>0</v>
      </c>
      <c r="G581" s="32">
        <f t="shared" si="278"/>
        <v>90000</v>
      </c>
      <c r="H581" s="32">
        <f t="shared" si="278"/>
        <v>0</v>
      </c>
    </row>
    <row r="582" spans="1:8" x14ac:dyDescent="0.2">
      <c r="A582" s="2" t="s">
        <v>441</v>
      </c>
      <c r="B582" s="3" t="s">
        <v>442</v>
      </c>
      <c r="C582" s="1">
        <f t="shared" ref="C582:H582" si="279">C583</f>
        <v>10000</v>
      </c>
      <c r="D582" s="1">
        <f t="shared" si="279"/>
        <v>0</v>
      </c>
      <c r="E582" s="1">
        <f t="shared" si="279"/>
        <v>0</v>
      </c>
      <c r="F582" s="1">
        <f t="shared" si="279"/>
        <v>0</v>
      </c>
      <c r="G582" s="1">
        <f t="shared" si="279"/>
        <v>10000</v>
      </c>
      <c r="H582" s="1">
        <f t="shared" si="279"/>
        <v>0</v>
      </c>
    </row>
    <row r="583" spans="1:8" x14ac:dyDescent="0.2">
      <c r="A583" s="6" t="s">
        <v>45</v>
      </c>
      <c r="B583" s="3" t="s">
        <v>443</v>
      </c>
      <c r="C583" s="1">
        <f>'[1]9.ведомства'!G110</f>
        <v>10000</v>
      </c>
      <c r="D583" s="1">
        <f>'[1]9.ведомства'!H110</f>
        <v>0</v>
      </c>
      <c r="E583" s="1">
        <f>'[1]9.ведомства'!I110</f>
        <v>0</v>
      </c>
      <c r="F583" s="1">
        <f>'[1]9.ведомства'!J110</f>
        <v>0</v>
      </c>
      <c r="G583" s="1">
        <f>'[1]9.ведомства'!K110</f>
        <v>10000</v>
      </c>
      <c r="H583" s="1">
        <f>'[1]9.ведомства'!L110</f>
        <v>0</v>
      </c>
    </row>
    <row r="584" spans="1:8" x14ac:dyDescent="0.2">
      <c r="A584" s="2" t="s">
        <v>444</v>
      </c>
      <c r="B584" s="3" t="s">
        <v>445</v>
      </c>
      <c r="C584" s="1">
        <f>C585+C586</f>
        <v>40000</v>
      </c>
      <c r="D584" s="1">
        <f t="shared" ref="D584:H584" si="280">D585+D586</f>
        <v>0</v>
      </c>
      <c r="E584" s="1">
        <f t="shared" si="280"/>
        <v>0</v>
      </c>
      <c r="F584" s="1">
        <f t="shared" si="280"/>
        <v>0</v>
      </c>
      <c r="G584" s="1">
        <f t="shared" si="280"/>
        <v>40000</v>
      </c>
      <c r="H584" s="1">
        <f t="shared" si="280"/>
        <v>0</v>
      </c>
    </row>
    <row r="585" spans="1:8" x14ac:dyDescent="0.2">
      <c r="A585" s="6" t="s">
        <v>45</v>
      </c>
      <c r="B585" s="3" t="s">
        <v>443</v>
      </c>
      <c r="C585" s="1">
        <f>'[1]9.ведомства'!G112</f>
        <v>40000</v>
      </c>
      <c r="D585" s="1">
        <f>'[1]9.ведомства'!H112</f>
        <v>0</v>
      </c>
      <c r="E585" s="1">
        <f>'[1]9.ведомства'!I112</f>
        <v>0</v>
      </c>
      <c r="F585" s="1">
        <f>'[1]9.ведомства'!J112</f>
        <v>0</v>
      </c>
      <c r="G585" s="1">
        <f>'[1]9.ведомства'!K112</f>
        <v>40000</v>
      </c>
      <c r="H585" s="1">
        <f>'[1]9.ведомства'!L112</f>
        <v>0</v>
      </c>
    </row>
    <row r="586" spans="1:8" hidden="1" x14ac:dyDescent="0.2">
      <c r="A586" s="2" t="s">
        <v>36</v>
      </c>
      <c r="B586" s="3" t="s">
        <v>37</v>
      </c>
      <c r="C586" s="1">
        <f>'[1]9.ведомства'!G817</f>
        <v>0</v>
      </c>
      <c r="D586" s="1">
        <f>'[1]9.ведомства'!H817</f>
        <v>0</v>
      </c>
      <c r="E586" s="1">
        <f>'[1]9.ведомства'!I817</f>
        <v>0</v>
      </c>
      <c r="F586" s="1">
        <f>'[1]9.ведомства'!J817</f>
        <v>0</v>
      </c>
      <c r="G586" s="1">
        <f>'[1]9.ведомства'!K817</f>
        <v>0</v>
      </c>
      <c r="H586" s="1">
        <f>'[1]9.ведомства'!L817</f>
        <v>0</v>
      </c>
    </row>
    <row r="587" spans="1:8" x14ac:dyDescent="0.2">
      <c r="A587" s="2" t="s">
        <v>446</v>
      </c>
      <c r="B587" s="3" t="s">
        <v>447</v>
      </c>
      <c r="C587" s="1">
        <f t="shared" ref="C587:H587" si="281">C588</f>
        <v>10000</v>
      </c>
      <c r="D587" s="1">
        <f t="shared" si="281"/>
        <v>0</v>
      </c>
      <c r="E587" s="1">
        <f t="shared" si="281"/>
        <v>0</v>
      </c>
      <c r="F587" s="1">
        <f t="shared" si="281"/>
        <v>0</v>
      </c>
      <c r="G587" s="1">
        <f t="shared" si="281"/>
        <v>10000</v>
      </c>
      <c r="H587" s="1">
        <f t="shared" si="281"/>
        <v>0</v>
      </c>
    </row>
    <row r="588" spans="1:8" x14ac:dyDescent="0.2">
      <c r="A588" s="6" t="s">
        <v>45</v>
      </c>
      <c r="B588" s="3" t="s">
        <v>443</v>
      </c>
      <c r="C588" s="1">
        <f>'[1]9.ведомства'!G115</f>
        <v>10000</v>
      </c>
      <c r="D588" s="1">
        <f>'[1]9.ведомства'!H115</f>
        <v>0</v>
      </c>
      <c r="E588" s="1">
        <f>'[1]9.ведомства'!I115</f>
        <v>0</v>
      </c>
      <c r="F588" s="1">
        <f>'[1]9.ведомства'!J115</f>
        <v>0</v>
      </c>
      <c r="G588" s="1">
        <f>'[1]9.ведомства'!K115</f>
        <v>10000</v>
      </c>
      <c r="H588" s="1">
        <f>'[1]9.ведомства'!L115</f>
        <v>0</v>
      </c>
    </row>
    <row r="589" spans="1:8" ht="24" x14ac:dyDescent="0.2">
      <c r="A589" s="2" t="s">
        <v>448</v>
      </c>
      <c r="B589" s="3" t="s">
        <v>449</v>
      </c>
      <c r="C589" s="1">
        <f t="shared" ref="C589:H589" si="282">C590</f>
        <v>30000</v>
      </c>
      <c r="D589" s="1">
        <f t="shared" si="282"/>
        <v>0</v>
      </c>
      <c r="E589" s="1">
        <f t="shared" si="282"/>
        <v>0</v>
      </c>
      <c r="F589" s="1">
        <f t="shared" si="282"/>
        <v>0</v>
      </c>
      <c r="G589" s="1">
        <f t="shared" si="282"/>
        <v>30000</v>
      </c>
      <c r="H589" s="1">
        <f t="shared" si="282"/>
        <v>0</v>
      </c>
    </row>
    <row r="590" spans="1:8" x14ac:dyDescent="0.2">
      <c r="A590" s="6" t="s">
        <v>45</v>
      </c>
      <c r="B590" s="3" t="s">
        <v>443</v>
      </c>
      <c r="C590" s="1">
        <f>'[1]9.ведомства'!G118</f>
        <v>30000</v>
      </c>
      <c r="D590" s="1">
        <f>'[1]9.ведомства'!H118</f>
        <v>0</v>
      </c>
      <c r="E590" s="1">
        <f>'[1]9.ведомства'!I118</f>
        <v>0</v>
      </c>
      <c r="F590" s="1">
        <f>'[1]9.ведомства'!J118</f>
        <v>0</v>
      </c>
      <c r="G590" s="1">
        <f>'[1]9.ведомства'!K118</f>
        <v>30000</v>
      </c>
      <c r="H590" s="1">
        <f>'[1]9.ведомства'!L118</f>
        <v>0</v>
      </c>
    </row>
    <row r="591" spans="1:8" s="36" customFormat="1" x14ac:dyDescent="0.2">
      <c r="A591" s="64" t="s">
        <v>450</v>
      </c>
      <c r="B591" s="64"/>
      <c r="C591" s="32">
        <f t="shared" ref="C591:H591" si="283">C11+C82+C104+C196+C319+C448+C569+C575+C578+C581</f>
        <v>3759309290.0099993</v>
      </c>
      <c r="D591" s="32">
        <f t="shared" si="283"/>
        <v>2142103415.4700003</v>
      </c>
      <c r="E591" s="32">
        <f t="shared" si="283"/>
        <v>0</v>
      </c>
      <c r="F591" s="32">
        <f t="shared" si="283"/>
        <v>0</v>
      </c>
      <c r="G591" s="32">
        <f t="shared" si="283"/>
        <v>3759309290.0099993</v>
      </c>
      <c r="H591" s="32">
        <f t="shared" si="283"/>
        <v>2142103415.4700003</v>
      </c>
    </row>
    <row r="592" spans="1:8" x14ac:dyDescent="0.2">
      <c r="A592" s="24"/>
    </row>
    <row r="593" spans="1:8" x14ac:dyDescent="0.2">
      <c r="A593" s="24"/>
      <c r="G593" s="29"/>
      <c r="H593" s="29"/>
    </row>
    <row r="594" spans="1:8" x14ac:dyDescent="0.2">
      <c r="A594" s="24"/>
    </row>
    <row r="595" spans="1:8" x14ac:dyDescent="0.2">
      <c r="A595" s="24"/>
    </row>
    <row r="596" spans="1:8" x14ac:dyDescent="0.2">
      <c r="A596" s="24"/>
      <c r="G596" s="26"/>
    </row>
    <row r="597" spans="1:8" x14ac:dyDescent="0.2">
      <c r="A597" s="24"/>
      <c r="G597" s="26"/>
    </row>
    <row r="598" spans="1:8" x14ac:dyDescent="0.2">
      <c r="A598" s="24"/>
    </row>
    <row r="599" spans="1:8" x14ac:dyDescent="0.2">
      <c r="A599" s="24"/>
    </row>
    <row r="600" spans="1:8" x14ac:dyDescent="0.2">
      <c r="A600" s="24"/>
    </row>
    <row r="601" spans="1:8" x14ac:dyDescent="0.2">
      <c r="A601" s="24"/>
    </row>
    <row r="602" spans="1:8" x14ac:dyDescent="0.2">
      <c r="A602" s="24"/>
      <c r="B602" s="30"/>
      <c r="C602" s="31"/>
      <c r="D602" s="31"/>
      <c r="E602" s="31"/>
      <c r="F602" s="31"/>
      <c r="G602" s="31"/>
      <c r="H602" s="31"/>
    </row>
    <row r="603" spans="1:8" x14ac:dyDescent="0.2">
      <c r="A603" s="24"/>
      <c r="B603" s="30"/>
      <c r="C603" s="31"/>
      <c r="D603" s="31"/>
      <c r="E603" s="31"/>
      <c r="F603" s="31"/>
      <c r="G603" s="31"/>
      <c r="H603" s="31"/>
    </row>
    <row r="604" spans="1:8" x14ac:dyDescent="0.2">
      <c r="A604" s="24"/>
      <c r="B604" s="30"/>
      <c r="C604" s="31"/>
      <c r="D604" s="31"/>
      <c r="E604" s="31"/>
      <c r="F604" s="31"/>
      <c r="G604" s="31"/>
      <c r="H604" s="31"/>
    </row>
    <row r="605" spans="1:8" x14ac:dyDescent="0.2">
      <c r="A605" s="24"/>
      <c r="B605" s="30"/>
      <c r="C605" s="31"/>
      <c r="D605" s="31"/>
      <c r="E605" s="31"/>
      <c r="F605" s="31"/>
      <c r="G605" s="31"/>
      <c r="H605" s="31"/>
    </row>
    <row r="606" spans="1:8" x14ac:dyDescent="0.2">
      <c r="A606" s="24"/>
      <c r="B606" s="30"/>
      <c r="C606" s="31"/>
      <c r="D606" s="31"/>
      <c r="E606" s="31"/>
      <c r="F606" s="31"/>
      <c r="G606" s="31"/>
      <c r="H606" s="31"/>
    </row>
    <row r="607" spans="1:8" x14ac:dyDescent="0.2">
      <c r="A607" s="24"/>
      <c r="B607" s="30"/>
      <c r="C607" s="31"/>
      <c r="D607" s="31"/>
      <c r="E607" s="31"/>
      <c r="F607" s="31"/>
      <c r="G607" s="31"/>
      <c r="H607" s="31"/>
    </row>
    <row r="608" spans="1:8" x14ac:dyDescent="0.2">
      <c r="A608" s="24"/>
      <c r="B608" s="30"/>
      <c r="C608" s="31"/>
      <c r="D608" s="31"/>
      <c r="E608" s="31"/>
      <c r="F608" s="31"/>
      <c r="G608" s="31"/>
      <c r="H608" s="31"/>
    </row>
    <row r="609" spans="1:8" x14ac:dyDescent="0.2">
      <c r="A609" s="24"/>
      <c r="B609" s="30"/>
      <c r="C609" s="31"/>
      <c r="D609" s="31"/>
      <c r="E609" s="31"/>
      <c r="F609" s="31"/>
      <c r="G609" s="31"/>
      <c r="H609" s="31"/>
    </row>
    <row r="610" spans="1:8" x14ac:dyDescent="0.2">
      <c r="A610" s="24"/>
      <c r="B610" s="30"/>
      <c r="C610" s="31"/>
      <c r="D610" s="31"/>
      <c r="E610" s="31"/>
      <c r="F610" s="31"/>
      <c r="G610" s="31"/>
      <c r="H610" s="31"/>
    </row>
    <row r="611" spans="1:8" x14ac:dyDescent="0.2">
      <c r="A611" s="24"/>
      <c r="B611" s="30"/>
      <c r="C611" s="31"/>
      <c r="D611" s="31"/>
      <c r="E611" s="31"/>
      <c r="F611" s="31"/>
      <c r="G611" s="31"/>
      <c r="H611" s="31"/>
    </row>
    <row r="612" spans="1:8" x14ac:dyDescent="0.2">
      <c r="A612" s="24"/>
      <c r="B612" s="30"/>
      <c r="C612" s="31"/>
      <c r="D612" s="31"/>
      <c r="E612" s="31"/>
      <c r="F612" s="31"/>
      <c r="G612" s="31"/>
      <c r="H612" s="31"/>
    </row>
    <row r="613" spans="1:8" x14ac:dyDescent="0.2">
      <c r="A613" s="24"/>
      <c r="B613" s="30"/>
      <c r="C613" s="31"/>
      <c r="D613" s="31"/>
      <c r="E613" s="31"/>
      <c r="F613" s="31"/>
      <c r="G613" s="31"/>
      <c r="H613" s="31"/>
    </row>
    <row r="614" spans="1:8" x14ac:dyDescent="0.2">
      <c r="A614" s="24"/>
      <c r="B614" s="30"/>
      <c r="C614" s="31"/>
      <c r="D614" s="31"/>
      <c r="E614" s="31"/>
      <c r="F614" s="31"/>
      <c r="G614" s="31"/>
      <c r="H614" s="31"/>
    </row>
    <row r="615" spans="1:8" x14ac:dyDescent="0.2">
      <c r="A615" s="24"/>
      <c r="B615" s="30"/>
      <c r="C615" s="31"/>
      <c r="D615" s="31"/>
      <c r="E615" s="31"/>
      <c r="F615" s="31"/>
      <c r="G615" s="31"/>
      <c r="H615" s="31"/>
    </row>
    <row r="616" spans="1:8" x14ac:dyDescent="0.2">
      <c r="A616" s="24"/>
      <c r="B616" s="30"/>
      <c r="C616" s="31"/>
      <c r="D616" s="31"/>
      <c r="E616" s="31"/>
      <c r="F616" s="31"/>
      <c r="G616" s="31"/>
      <c r="H616" s="31"/>
    </row>
    <row r="617" spans="1:8" x14ac:dyDescent="0.2">
      <c r="A617" s="24"/>
      <c r="B617" s="30"/>
      <c r="C617" s="31"/>
      <c r="D617" s="31"/>
      <c r="E617" s="31"/>
      <c r="F617" s="31"/>
      <c r="G617" s="31"/>
      <c r="H617" s="31"/>
    </row>
    <row r="618" spans="1:8" x14ac:dyDescent="0.2">
      <c r="A618" s="24"/>
      <c r="B618" s="30"/>
      <c r="C618" s="31"/>
      <c r="D618" s="31"/>
      <c r="E618" s="31"/>
      <c r="F618" s="31"/>
      <c r="G618" s="31"/>
      <c r="H618" s="31"/>
    </row>
    <row r="619" spans="1:8" x14ac:dyDescent="0.2">
      <c r="A619" s="24"/>
      <c r="B619" s="30"/>
      <c r="C619" s="31"/>
      <c r="D619" s="31"/>
      <c r="E619" s="31"/>
      <c r="F619" s="31"/>
      <c r="G619" s="31"/>
      <c r="H619" s="31"/>
    </row>
    <row r="620" spans="1:8" x14ac:dyDescent="0.2">
      <c r="A620" s="24"/>
      <c r="B620" s="30"/>
      <c r="C620" s="31"/>
      <c r="D620" s="31"/>
      <c r="E620" s="31"/>
      <c r="F620" s="31"/>
      <c r="G620" s="31"/>
      <c r="H620" s="31"/>
    </row>
    <row r="621" spans="1:8" x14ac:dyDescent="0.2">
      <c r="A621" s="24"/>
      <c r="B621" s="30"/>
      <c r="C621" s="31"/>
      <c r="D621" s="31"/>
      <c r="E621" s="31"/>
      <c r="F621" s="31"/>
      <c r="G621" s="31"/>
      <c r="H621" s="31"/>
    </row>
    <row r="622" spans="1:8" x14ac:dyDescent="0.2">
      <c r="A622" s="24"/>
      <c r="B622" s="30"/>
      <c r="C622" s="31"/>
      <c r="D622" s="31"/>
      <c r="E622" s="31"/>
      <c r="F622" s="31"/>
      <c r="G622" s="31"/>
      <c r="H622" s="31"/>
    </row>
    <row r="623" spans="1:8" x14ac:dyDescent="0.2">
      <c r="A623" s="24"/>
      <c r="B623" s="30"/>
      <c r="C623" s="31"/>
      <c r="D623" s="31"/>
      <c r="E623" s="31"/>
      <c r="F623" s="31"/>
      <c r="G623" s="31"/>
      <c r="H623" s="31"/>
    </row>
    <row r="624" spans="1:8" x14ac:dyDescent="0.2">
      <c r="A624" s="24"/>
      <c r="B624" s="30"/>
      <c r="C624" s="31"/>
      <c r="D624" s="31"/>
      <c r="E624" s="31"/>
      <c r="F624" s="31"/>
      <c r="G624" s="31"/>
      <c r="H624" s="31"/>
    </row>
    <row r="625" spans="1:8" x14ac:dyDescent="0.2">
      <c r="A625" s="24"/>
      <c r="B625" s="30"/>
      <c r="C625" s="31"/>
      <c r="D625" s="31"/>
      <c r="E625" s="31"/>
      <c r="F625" s="31"/>
      <c r="G625" s="31"/>
      <c r="H625" s="31"/>
    </row>
    <row r="626" spans="1:8" x14ac:dyDescent="0.2">
      <c r="A626" s="24"/>
      <c r="B626" s="30"/>
      <c r="C626" s="31"/>
      <c r="D626" s="31"/>
      <c r="E626" s="31"/>
      <c r="F626" s="31"/>
      <c r="G626" s="31"/>
      <c r="H626" s="31"/>
    </row>
    <row r="627" spans="1:8" x14ac:dyDescent="0.2">
      <c r="A627" s="24"/>
      <c r="B627" s="30"/>
      <c r="C627" s="31"/>
      <c r="D627" s="31"/>
      <c r="E627" s="31"/>
      <c r="F627" s="31"/>
      <c r="G627" s="31"/>
      <c r="H627" s="31"/>
    </row>
    <row r="628" spans="1:8" x14ac:dyDescent="0.2">
      <c r="A628" s="24"/>
      <c r="B628" s="30"/>
      <c r="C628" s="31"/>
      <c r="D628" s="31"/>
      <c r="E628" s="31"/>
      <c r="F628" s="31"/>
      <c r="G628" s="31"/>
      <c r="H628" s="31"/>
    </row>
    <row r="629" spans="1:8" x14ac:dyDescent="0.2">
      <c r="A629" s="24"/>
      <c r="B629" s="30"/>
      <c r="C629" s="31"/>
      <c r="D629" s="31"/>
      <c r="E629" s="31"/>
      <c r="F629" s="31"/>
      <c r="G629" s="31"/>
      <c r="H629" s="31"/>
    </row>
    <row r="630" spans="1:8" x14ac:dyDescent="0.2">
      <c r="A630" s="24"/>
      <c r="B630" s="30"/>
      <c r="C630" s="31"/>
      <c r="D630" s="31"/>
      <c r="E630" s="31"/>
      <c r="F630" s="31"/>
      <c r="G630" s="31"/>
      <c r="H630" s="31"/>
    </row>
    <row r="631" spans="1:8" x14ac:dyDescent="0.2">
      <c r="A631" s="24"/>
      <c r="B631" s="30"/>
      <c r="C631" s="31"/>
      <c r="D631" s="31"/>
      <c r="E631" s="31"/>
      <c r="F631" s="31"/>
      <c r="G631" s="31"/>
      <c r="H631" s="31"/>
    </row>
    <row r="632" spans="1:8" x14ac:dyDescent="0.2">
      <c r="A632" s="24"/>
      <c r="B632" s="30"/>
      <c r="C632" s="31"/>
      <c r="D632" s="31"/>
      <c r="E632" s="31"/>
      <c r="F632" s="31"/>
      <c r="G632" s="31"/>
      <c r="H632" s="31"/>
    </row>
    <row r="633" spans="1:8" x14ac:dyDescent="0.2">
      <c r="A633" s="24"/>
      <c r="B633" s="30"/>
      <c r="C633" s="31"/>
      <c r="D633" s="31"/>
      <c r="E633" s="31"/>
      <c r="F633" s="31"/>
      <c r="G633" s="31"/>
      <c r="H633" s="31"/>
    </row>
    <row r="634" spans="1:8" x14ac:dyDescent="0.2">
      <c r="A634" s="24"/>
      <c r="B634" s="30"/>
      <c r="C634" s="31"/>
      <c r="D634" s="31"/>
      <c r="E634" s="31"/>
      <c r="F634" s="31"/>
      <c r="G634" s="31"/>
      <c r="H634" s="31"/>
    </row>
    <row r="635" spans="1:8" x14ac:dyDescent="0.2">
      <c r="A635" s="24"/>
      <c r="B635" s="30"/>
      <c r="C635" s="31"/>
      <c r="D635" s="31"/>
      <c r="E635" s="31"/>
      <c r="F635" s="31"/>
      <c r="G635" s="31"/>
      <c r="H635" s="31"/>
    </row>
    <row r="636" spans="1:8" x14ac:dyDescent="0.2">
      <c r="A636" s="24"/>
      <c r="B636" s="30"/>
      <c r="C636" s="31"/>
      <c r="D636" s="31"/>
      <c r="E636" s="31"/>
      <c r="F636" s="31"/>
      <c r="G636" s="31"/>
      <c r="H636" s="31"/>
    </row>
    <row r="637" spans="1:8" x14ac:dyDescent="0.2">
      <c r="A637" s="24"/>
      <c r="B637" s="30"/>
      <c r="C637" s="31"/>
      <c r="D637" s="31"/>
      <c r="E637" s="31"/>
      <c r="F637" s="31"/>
      <c r="G637" s="31"/>
      <c r="H637" s="31"/>
    </row>
    <row r="638" spans="1:8" x14ac:dyDescent="0.2">
      <c r="A638" s="24"/>
      <c r="B638" s="30"/>
      <c r="C638" s="31"/>
      <c r="D638" s="31"/>
      <c r="E638" s="31"/>
      <c r="F638" s="31"/>
      <c r="G638" s="31"/>
      <c r="H638" s="31"/>
    </row>
    <row r="639" spans="1:8" x14ac:dyDescent="0.2">
      <c r="A639" s="24"/>
      <c r="B639" s="30"/>
      <c r="C639" s="31"/>
      <c r="D639" s="31"/>
      <c r="E639" s="31"/>
      <c r="F639" s="31"/>
      <c r="G639" s="31"/>
      <c r="H639" s="31"/>
    </row>
    <row r="640" spans="1:8" x14ac:dyDescent="0.2">
      <c r="A640" s="24"/>
      <c r="B640" s="30"/>
      <c r="C640" s="31"/>
      <c r="D640" s="31"/>
      <c r="E640" s="31"/>
      <c r="F640" s="31"/>
      <c r="G640" s="31"/>
      <c r="H640" s="31"/>
    </row>
    <row r="641" spans="1:8" x14ac:dyDescent="0.2">
      <c r="A641" s="24"/>
      <c r="B641" s="30"/>
      <c r="C641" s="31"/>
      <c r="D641" s="31"/>
      <c r="E641" s="31"/>
      <c r="F641" s="31"/>
      <c r="G641" s="31"/>
      <c r="H641" s="31"/>
    </row>
    <row r="642" spans="1:8" x14ac:dyDescent="0.2">
      <c r="A642" s="24"/>
      <c r="B642" s="30"/>
      <c r="C642" s="31"/>
      <c r="D642" s="31"/>
      <c r="E642" s="31"/>
      <c r="F642" s="31"/>
      <c r="G642" s="31"/>
      <c r="H642" s="31"/>
    </row>
    <row r="643" spans="1:8" x14ac:dyDescent="0.2">
      <c r="A643" s="24"/>
      <c r="B643" s="30"/>
      <c r="C643" s="31"/>
      <c r="D643" s="31"/>
      <c r="E643" s="31"/>
      <c r="F643" s="31"/>
      <c r="G643" s="31"/>
      <c r="H643" s="31"/>
    </row>
    <row r="644" spans="1:8" x14ac:dyDescent="0.2">
      <c r="A644" s="24"/>
      <c r="B644" s="30"/>
      <c r="C644" s="31"/>
      <c r="D644" s="31"/>
      <c r="E644" s="31"/>
      <c r="F644" s="31"/>
      <c r="G644" s="31"/>
      <c r="H644" s="31"/>
    </row>
    <row r="645" spans="1:8" x14ac:dyDescent="0.2">
      <c r="A645" s="24"/>
      <c r="B645" s="30"/>
      <c r="C645" s="31"/>
      <c r="D645" s="31"/>
      <c r="E645" s="31"/>
      <c r="F645" s="31"/>
      <c r="G645" s="31"/>
      <c r="H645" s="31"/>
    </row>
    <row r="646" spans="1:8" x14ac:dyDescent="0.2">
      <c r="A646" s="24"/>
      <c r="B646" s="30"/>
      <c r="C646" s="31"/>
      <c r="D646" s="31"/>
      <c r="E646" s="31"/>
      <c r="F646" s="31"/>
      <c r="G646" s="31"/>
      <c r="H646" s="31"/>
    </row>
    <row r="647" spans="1:8" x14ac:dyDescent="0.2">
      <c r="A647" s="24"/>
      <c r="B647" s="30"/>
      <c r="C647" s="31"/>
      <c r="D647" s="31"/>
      <c r="E647" s="31"/>
      <c r="F647" s="31"/>
      <c r="G647" s="31"/>
      <c r="H647" s="31"/>
    </row>
    <row r="648" spans="1:8" x14ac:dyDescent="0.2">
      <c r="A648" s="24"/>
      <c r="B648" s="30"/>
      <c r="C648" s="31"/>
      <c r="D648" s="31"/>
      <c r="E648" s="31"/>
      <c r="F648" s="31"/>
      <c r="G648" s="31"/>
      <c r="H648" s="31"/>
    </row>
    <row r="649" spans="1:8" x14ac:dyDescent="0.2">
      <c r="A649" s="24"/>
      <c r="B649" s="30"/>
      <c r="C649" s="31"/>
      <c r="D649" s="31"/>
      <c r="E649" s="31"/>
      <c r="F649" s="31"/>
      <c r="G649" s="31"/>
      <c r="H649" s="31"/>
    </row>
    <row r="650" spans="1:8" x14ac:dyDescent="0.2">
      <c r="A650" s="24"/>
      <c r="B650" s="30"/>
      <c r="C650" s="31"/>
      <c r="D650" s="31"/>
      <c r="E650" s="31"/>
      <c r="F650" s="31"/>
      <c r="G650" s="31"/>
      <c r="H650" s="31"/>
    </row>
    <row r="651" spans="1:8" x14ac:dyDescent="0.2">
      <c r="A651" s="24"/>
      <c r="B651" s="30"/>
      <c r="C651" s="31"/>
      <c r="D651" s="31"/>
      <c r="E651" s="31"/>
      <c r="F651" s="31"/>
      <c r="G651" s="31"/>
      <c r="H651" s="31"/>
    </row>
    <row r="652" spans="1:8" x14ac:dyDescent="0.2">
      <c r="A652" s="24"/>
      <c r="B652" s="30"/>
      <c r="C652" s="31"/>
      <c r="D652" s="31"/>
      <c r="E652" s="31"/>
      <c r="F652" s="31"/>
      <c r="G652" s="31"/>
      <c r="H652" s="31"/>
    </row>
    <row r="653" spans="1:8" x14ac:dyDescent="0.2">
      <c r="A653" s="24"/>
      <c r="B653" s="30"/>
      <c r="C653" s="31"/>
      <c r="D653" s="31"/>
      <c r="E653" s="31"/>
      <c r="F653" s="31"/>
      <c r="G653" s="31"/>
      <c r="H653" s="31"/>
    </row>
    <row r="654" spans="1:8" x14ac:dyDescent="0.2">
      <c r="A654" s="24"/>
      <c r="B654" s="30"/>
      <c r="C654" s="31"/>
      <c r="D654" s="31"/>
      <c r="E654" s="31"/>
      <c r="F654" s="31"/>
      <c r="G654" s="31"/>
      <c r="H654" s="31"/>
    </row>
    <row r="655" spans="1:8" x14ac:dyDescent="0.2">
      <c r="A655" s="24"/>
      <c r="B655" s="30"/>
      <c r="C655" s="31"/>
      <c r="D655" s="31"/>
      <c r="E655" s="31"/>
      <c r="F655" s="31"/>
      <c r="G655" s="31"/>
      <c r="H655" s="31"/>
    </row>
    <row r="656" spans="1:8" x14ac:dyDescent="0.2">
      <c r="A656" s="24"/>
      <c r="B656" s="30"/>
      <c r="C656" s="31"/>
      <c r="D656" s="31"/>
      <c r="E656" s="31"/>
      <c r="F656" s="31"/>
      <c r="G656" s="31"/>
      <c r="H656" s="31"/>
    </row>
    <row r="657" spans="1:8" x14ac:dyDescent="0.2">
      <c r="A657" s="24"/>
      <c r="B657" s="30"/>
      <c r="C657" s="31"/>
      <c r="D657" s="31"/>
      <c r="E657" s="31"/>
      <c r="F657" s="31"/>
      <c r="G657" s="31"/>
      <c r="H657" s="31"/>
    </row>
    <row r="658" spans="1:8" x14ac:dyDescent="0.2">
      <c r="A658" s="24"/>
      <c r="B658" s="30"/>
      <c r="C658" s="31"/>
      <c r="D658" s="31"/>
      <c r="E658" s="31"/>
      <c r="F658" s="31"/>
      <c r="G658" s="31"/>
      <c r="H658" s="31"/>
    </row>
    <row r="659" spans="1:8" x14ac:dyDescent="0.2">
      <c r="A659" s="24"/>
      <c r="B659" s="30"/>
      <c r="C659" s="31"/>
      <c r="D659" s="31"/>
      <c r="E659" s="31"/>
      <c r="F659" s="31"/>
      <c r="G659" s="31"/>
      <c r="H659" s="31"/>
    </row>
    <row r="660" spans="1:8" x14ac:dyDescent="0.2">
      <c r="A660" s="24"/>
      <c r="B660" s="30"/>
      <c r="C660" s="31"/>
      <c r="D660" s="31"/>
      <c r="E660" s="31"/>
      <c r="F660" s="31"/>
      <c r="G660" s="31"/>
      <c r="H660" s="31"/>
    </row>
    <row r="661" spans="1:8" x14ac:dyDescent="0.2">
      <c r="A661" s="24"/>
      <c r="B661" s="30"/>
      <c r="C661" s="31"/>
      <c r="D661" s="31"/>
      <c r="E661" s="31"/>
      <c r="F661" s="31"/>
      <c r="G661" s="31"/>
      <c r="H661" s="31"/>
    </row>
    <row r="662" spans="1:8" x14ac:dyDescent="0.2">
      <c r="A662" s="24"/>
      <c r="B662" s="30"/>
      <c r="C662" s="31"/>
      <c r="D662" s="31"/>
      <c r="E662" s="31"/>
      <c r="F662" s="31"/>
      <c r="G662" s="31"/>
      <c r="H662" s="31"/>
    </row>
    <row r="663" spans="1:8" x14ac:dyDescent="0.2">
      <c r="A663" s="24"/>
      <c r="B663" s="30"/>
      <c r="C663" s="31"/>
      <c r="D663" s="31"/>
      <c r="E663" s="31"/>
      <c r="F663" s="31"/>
      <c r="G663" s="31"/>
      <c r="H663" s="31"/>
    </row>
    <row r="664" spans="1:8" x14ac:dyDescent="0.2">
      <c r="A664" s="24"/>
      <c r="B664" s="30"/>
      <c r="C664" s="31"/>
      <c r="D664" s="31"/>
      <c r="E664" s="31"/>
      <c r="F664" s="31"/>
      <c r="G664" s="31"/>
      <c r="H664" s="31"/>
    </row>
    <row r="665" spans="1:8" x14ac:dyDescent="0.2">
      <c r="A665" s="24"/>
      <c r="B665" s="30"/>
      <c r="C665" s="31"/>
      <c r="D665" s="31"/>
      <c r="E665" s="31"/>
      <c r="F665" s="31"/>
      <c r="G665" s="31"/>
      <c r="H665" s="31"/>
    </row>
    <row r="666" spans="1:8" x14ac:dyDescent="0.2">
      <c r="A666" s="24"/>
      <c r="B666" s="30"/>
      <c r="C666" s="31"/>
      <c r="D666" s="31"/>
      <c r="E666" s="31"/>
      <c r="F666" s="31"/>
      <c r="G666" s="31"/>
      <c r="H666" s="31"/>
    </row>
    <row r="667" spans="1:8" x14ac:dyDescent="0.2">
      <c r="A667" s="24"/>
      <c r="B667" s="30"/>
      <c r="C667" s="31"/>
      <c r="D667" s="31"/>
      <c r="E667" s="31"/>
      <c r="F667" s="31"/>
      <c r="G667" s="31"/>
      <c r="H667" s="31"/>
    </row>
    <row r="668" spans="1:8" x14ac:dyDescent="0.2">
      <c r="A668" s="24"/>
      <c r="B668" s="30"/>
      <c r="C668" s="31"/>
      <c r="D668" s="31"/>
      <c r="E668" s="31"/>
      <c r="F668" s="31"/>
      <c r="G668" s="31"/>
      <c r="H668" s="31"/>
    </row>
    <row r="669" spans="1:8" x14ac:dyDescent="0.2">
      <c r="A669" s="24"/>
      <c r="B669" s="30"/>
      <c r="C669" s="31"/>
      <c r="D669" s="31"/>
      <c r="E669" s="31"/>
      <c r="F669" s="31"/>
      <c r="G669" s="31"/>
      <c r="H669" s="31"/>
    </row>
    <row r="670" spans="1:8" x14ac:dyDescent="0.2">
      <c r="A670" s="24"/>
      <c r="B670" s="30"/>
      <c r="C670" s="31"/>
      <c r="D670" s="31"/>
      <c r="E670" s="31"/>
      <c r="F670" s="31"/>
      <c r="G670" s="31"/>
      <c r="H670" s="31"/>
    </row>
    <row r="671" spans="1:8" x14ac:dyDescent="0.2">
      <c r="A671" s="24"/>
      <c r="B671" s="30"/>
      <c r="C671" s="31"/>
      <c r="D671" s="31"/>
      <c r="E671" s="31"/>
      <c r="F671" s="31"/>
      <c r="G671" s="31"/>
      <c r="H671" s="31"/>
    </row>
    <row r="672" spans="1:8" x14ac:dyDescent="0.2">
      <c r="A672" s="24"/>
      <c r="B672" s="30"/>
      <c r="C672" s="31"/>
      <c r="D672" s="31"/>
      <c r="E672" s="31"/>
      <c r="F672" s="31"/>
      <c r="G672" s="31"/>
      <c r="H672" s="31"/>
    </row>
    <row r="673" spans="1:8" x14ac:dyDescent="0.2">
      <c r="A673" s="24"/>
      <c r="B673" s="30"/>
      <c r="C673" s="31"/>
      <c r="D673" s="31"/>
      <c r="E673" s="31"/>
      <c r="F673" s="31"/>
      <c r="G673" s="31"/>
      <c r="H673" s="31"/>
    </row>
    <row r="674" spans="1:8" x14ac:dyDescent="0.2">
      <c r="A674" s="24"/>
      <c r="B674" s="30"/>
      <c r="C674" s="31"/>
      <c r="D674" s="31"/>
      <c r="E674" s="31"/>
      <c r="F674" s="31"/>
      <c r="G674" s="31"/>
      <c r="H674" s="31"/>
    </row>
    <row r="675" spans="1:8" x14ac:dyDescent="0.2">
      <c r="A675" s="24"/>
      <c r="B675" s="30"/>
      <c r="C675" s="31"/>
      <c r="D675" s="31"/>
      <c r="E675" s="31"/>
      <c r="F675" s="31"/>
      <c r="G675" s="31"/>
      <c r="H675" s="31"/>
    </row>
    <row r="676" spans="1:8" x14ac:dyDescent="0.2">
      <c r="A676" s="24"/>
      <c r="B676" s="30"/>
      <c r="C676" s="31"/>
      <c r="D676" s="31"/>
      <c r="E676" s="31"/>
      <c r="F676" s="31"/>
      <c r="G676" s="31"/>
      <c r="H676" s="31"/>
    </row>
    <row r="677" spans="1:8" x14ac:dyDescent="0.2">
      <c r="A677" s="24"/>
      <c r="B677" s="30"/>
      <c r="C677" s="31"/>
      <c r="D677" s="31"/>
      <c r="E677" s="31"/>
      <c r="F677" s="31"/>
      <c r="G677" s="31"/>
      <c r="H677" s="31"/>
    </row>
    <row r="678" spans="1:8" x14ac:dyDescent="0.2">
      <c r="A678" s="24"/>
      <c r="B678" s="30"/>
      <c r="C678" s="31"/>
      <c r="D678" s="31"/>
      <c r="E678" s="31"/>
      <c r="F678" s="31"/>
      <c r="G678" s="31"/>
      <c r="H678" s="31"/>
    </row>
    <row r="679" spans="1:8" x14ac:dyDescent="0.2">
      <c r="A679" s="24"/>
      <c r="B679" s="30"/>
      <c r="C679" s="31"/>
      <c r="D679" s="31"/>
      <c r="E679" s="31"/>
      <c r="F679" s="31"/>
      <c r="G679" s="31"/>
      <c r="H679" s="31"/>
    </row>
    <row r="680" spans="1:8" x14ac:dyDescent="0.2">
      <c r="A680" s="24"/>
      <c r="B680" s="30"/>
      <c r="C680" s="31"/>
      <c r="D680" s="31"/>
      <c r="E680" s="31"/>
      <c r="F680" s="31"/>
      <c r="G680" s="31"/>
      <c r="H680" s="31"/>
    </row>
    <row r="681" spans="1:8" x14ac:dyDescent="0.2">
      <c r="A681" s="24"/>
      <c r="B681" s="30"/>
      <c r="C681" s="31"/>
      <c r="D681" s="31"/>
      <c r="E681" s="31"/>
      <c r="F681" s="31"/>
      <c r="G681" s="31"/>
      <c r="H681" s="31"/>
    </row>
    <row r="682" spans="1:8" x14ac:dyDescent="0.2">
      <c r="A682" s="24"/>
      <c r="B682" s="30"/>
      <c r="C682" s="31"/>
      <c r="D682" s="31"/>
      <c r="E682" s="31"/>
      <c r="F682" s="31"/>
      <c r="G682" s="31"/>
      <c r="H682" s="31"/>
    </row>
    <row r="683" spans="1:8" x14ac:dyDescent="0.2">
      <c r="A683" s="24"/>
      <c r="B683" s="30"/>
      <c r="C683" s="31"/>
      <c r="D683" s="31"/>
      <c r="E683" s="31"/>
      <c r="F683" s="31"/>
      <c r="G683" s="31"/>
      <c r="H683" s="31"/>
    </row>
    <row r="684" spans="1:8" x14ac:dyDescent="0.2">
      <c r="A684" s="24"/>
      <c r="B684" s="30"/>
      <c r="C684" s="31"/>
      <c r="D684" s="31"/>
      <c r="E684" s="31"/>
      <c r="F684" s="31"/>
      <c r="G684" s="31"/>
      <c r="H684" s="31"/>
    </row>
    <row r="685" spans="1:8" x14ac:dyDescent="0.2">
      <c r="A685" s="24"/>
      <c r="B685" s="30"/>
      <c r="C685" s="31"/>
      <c r="D685" s="31"/>
      <c r="E685" s="31"/>
      <c r="F685" s="31"/>
      <c r="G685" s="31"/>
      <c r="H685" s="31"/>
    </row>
    <row r="686" spans="1:8" x14ac:dyDescent="0.2">
      <c r="A686" s="24"/>
      <c r="B686" s="30"/>
      <c r="C686" s="31"/>
      <c r="D686" s="31"/>
      <c r="E686" s="31"/>
      <c r="F686" s="31"/>
      <c r="G686" s="31"/>
      <c r="H686" s="31"/>
    </row>
    <row r="687" spans="1:8" x14ac:dyDescent="0.2">
      <c r="A687" s="24"/>
      <c r="B687" s="30"/>
      <c r="C687" s="31"/>
      <c r="D687" s="31"/>
      <c r="E687" s="31"/>
      <c r="F687" s="31"/>
      <c r="G687" s="31"/>
      <c r="H687" s="31"/>
    </row>
    <row r="688" spans="1:8" x14ac:dyDescent="0.2">
      <c r="A688" s="24"/>
      <c r="B688" s="30"/>
      <c r="C688" s="31"/>
      <c r="D688" s="31"/>
      <c r="E688" s="31"/>
      <c r="F688" s="31"/>
      <c r="G688" s="31"/>
      <c r="H688" s="31"/>
    </row>
    <row r="689" spans="1:8" x14ac:dyDescent="0.2">
      <c r="A689" s="24"/>
      <c r="B689" s="30"/>
      <c r="C689" s="31"/>
      <c r="D689" s="31"/>
      <c r="E689" s="31"/>
      <c r="F689" s="31"/>
      <c r="G689" s="31"/>
      <c r="H689" s="31"/>
    </row>
    <row r="690" spans="1:8" x14ac:dyDescent="0.2">
      <c r="A690" s="24"/>
      <c r="B690" s="30"/>
      <c r="C690" s="31"/>
      <c r="D690" s="31"/>
      <c r="E690" s="31"/>
      <c r="F690" s="31"/>
      <c r="G690" s="31"/>
      <c r="H690" s="31"/>
    </row>
    <row r="691" spans="1:8" x14ac:dyDescent="0.2">
      <c r="A691" s="24"/>
      <c r="B691" s="30"/>
      <c r="C691" s="31"/>
      <c r="D691" s="31"/>
      <c r="E691" s="31"/>
      <c r="F691" s="31"/>
      <c r="G691" s="31"/>
      <c r="H691" s="31"/>
    </row>
    <row r="692" spans="1:8" x14ac:dyDescent="0.2">
      <c r="A692" s="24"/>
      <c r="B692" s="30"/>
      <c r="C692" s="31"/>
      <c r="D692" s="31"/>
      <c r="E692" s="31"/>
      <c r="F692" s="31"/>
      <c r="G692" s="31"/>
      <c r="H692" s="31"/>
    </row>
    <row r="693" spans="1:8" x14ac:dyDescent="0.2">
      <c r="A693" s="24"/>
      <c r="B693" s="30"/>
      <c r="C693" s="31"/>
      <c r="D693" s="31"/>
      <c r="E693" s="31"/>
      <c r="F693" s="31"/>
      <c r="G693" s="31"/>
      <c r="H693" s="31"/>
    </row>
    <row r="694" spans="1:8" x14ac:dyDescent="0.2">
      <c r="A694" s="24"/>
      <c r="B694" s="30"/>
      <c r="C694" s="31"/>
      <c r="D694" s="31"/>
      <c r="E694" s="31"/>
      <c r="F694" s="31"/>
      <c r="G694" s="31"/>
      <c r="H694" s="31"/>
    </row>
    <row r="695" spans="1:8" x14ac:dyDescent="0.2">
      <c r="A695" s="24"/>
      <c r="B695" s="30"/>
      <c r="C695" s="31"/>
      <c r="D695" s="31"/>
      <c r="E695" s="31"/>
      <c r="F695" s="31"/>
      <c r="G695" s="31"/>
      <c r="H695" s="31"/>
    </row>
    <row r="696" spans="1:8" x14ac:dyDescent="0.2">
      <c r="A696" s="24"/>
      <c r="B696" s="30"/>
      <c r="C696" s="31"/>
      <c r="D696" s="31"/>
      <c r="E696" s="31"/>
      <c r="F696" s="31"/>
      <c r="G696" s="31"/>
      <c r="H696" s="31"/>
    </row>
    <row r="697" spans="1:8" x14ac:dyDescent="0.2">
      <c r="A697" s="24"/>
      <c r="B697" s="30"/>
      <c r="C697" s="31"/>
      <c r="D697" s="31"/>
      <c r="E697" s="31"/>
      <c r="F697" s="31"/>
      <c r="G697" s="31"/>
      <c r="H697" s="31"/>
    </row>
    <row r="698" spans="1:8" x14ac:dyDescent="0.2">
      <c r="A698" s="24"/>
      <c r="B698" s="30"/>
      <c r="C698" s="31"/>
      <c r="D698" s="31"/>
      <c r="E698" s="31"/>
      <c r="F698" s="31"/>
      <c r="G698" s="31"/>
      <c r="H698" s="31"/>
    </row>
    <row r="699" spans="1:8" x14ac:dyDescent="0.2">
      <c r="A699" s="24"/>
      <c r="B699" s="30"/>
      <c r="C699" s="31"/>
      <c r="D699" s="31"/>
      <c r="E699" s="31"/>
      <c r="F699" s="31"/>
      <c r="G699" s="31"/>
      <c r="H699" s="31"/>
    </row>
    <row r="700" spans="1:8" x14ac:dyDescent="0.2">
      <c r="A700" s="24"/>
      <c r="B700" s="30"/>
      <c r="C700" s="31"/>
      <c r="D700" s="31"/>
      <c r="E700" s="31"/>
      <c r="F700" s="31"/>
      <c r="G700" s="31"/>
      <c r="H700" s="31"/>
    </row>
    <row r="701" spans="1:8" x14ac:dyDescent="0.2">
      <c r="A701" s="24"/>
      <c r="B701" s="30"/>
      <c r="C701" s="31"/>
      <c r="D701" s="31"/>
      <c r="E701" s="31"/>
      <c r="F701" s="31"/>
      <c r="G701" s="31"/>
      <c r="H701" s="31"/>
    </row>
    <row r="702" spans="1:8" x14ac:dyDescent="0.2">
      <c r="A702" s="24"/>
      <c r="B702" s="30"/>
      <c r="C702" s="31"/>
      <c r="D702" s="31"/>
      <c r="E702" s="31"/>
      <c r="F702" s="31"/>
      <c r="G702" s="31"/>
      <c r="H702" s="31"/>
    </row>
    <row r="703" spans="1:8" x14ac:dyDescent="0.2">
      <c r="A703" s="24"/>
      <c r="B703" s="30"/>
      <c r="C703" s="31"/>
      <c r="D703" s="31"/>
      <c r="E703" s="31"/>
      <c r="F703" s="31"/>
      <c r="G703" s="31"/>
      <c r="H703" s="31"/>
    </row>
    <row r="704" spans="1:8" x14ac:dyDescent="0.2">
      <c r="A704" s="24"/>
      <c r="B704" s="30"/>
      <c r="C704" s="31"/>
      <c r="D704" s="31"/>
      <c r="E704" s="31"/>
      <c r="F704" s="31"/>
      <c r="G704" s="31"/>
      <c r="H704" s="31"/>
    </row>
    <row r="705" spans="1:8" x14ac:dyDescent="0.2">
      <c r="A705" s="24"/>
      <c r="B705" s="30"/>
      <c r="C705" s="31"/>
      <c r="D705" s="31"/>
      <c r="E705" s="31"/>
      <c r="F705" s="31"/>
      <c r="G705" s="31"/>
      <c r="H705" s="31"/>
    </row>
    <row r="706" spans="1:8" x14ac:dyDescent="0.2">
      <c r="A706" s="24"/>
      <c r="B706" s="30"/>
      <c r="C706" s="31"/>
      <c r="D706" s="31"/>
      <c r="E706" s="31"/>
      <c r="F706" s="31"/>
      <c r="G706" s="31"/>
      <c r="H706" s="31"/>
    </row>
    <row r="707" spans="1:8" x14ac:dyDescent="0.2">
      <c r="A707" s="24"/>
      <c r="B707" s="30"/>
      <c r="C707" s="31"/>
      <c r="D707" s="31"/>
      <c r="E707" s="31"/>
      <c r="F707" s="31"/>
      <c r="G707" s="31"/>
      <c r="H707" s="31"/>
    </row>
    <row r="708" spans="1:8" x14ac:dyDescent="0.2">
      <c r="A708" s="24"/>
      <c r="B708" s="30"/>
      <c r="C708" s="31"/>
      <c r="D708" s="31"/>
      <c r="E708" s="31"/>
      <c r="F708" s="31"/>
      <c r="G708" s="31"/>
      <c r="H708" s="31"/>
    </row>
    <row r="709" spans="1:8" x14ac:dyDescent="0.2">
      <c r="A709" s="24"/>
      <c r="B709" s="30"/>
      <c r="C709" s="31"/>
      <c r="D709" s="31"/>
      <c r="E709" s="31"/>
      <c r="F709" s="31"/>
      <c r="G709" s="31"/>
      <c r="H709" s="31"/>
    </row>
    <row r="710" spans="1:8" x14ac:dyDescent="0.2">
      <c r="A710" s="24"/>
      <c r="B710" s="30"/>
      <c r="C710" s="31"/>
      <c r="D710" s="31"/>
      <c r="E710" s="31"/>
      <c r="F710" s="31"/>
      <c r="G710" s="31"/>
      <c r="H710" s="31"/>
    </row>
    <row r="711" spans="1:8" x14ac:dyDescent="0.2">
      <c r="A711" s="24"/>
      <c r="B711" s="30"/>
      <c r="C711" s="31"/>
      <c r="D711" s="31"/>
      <c r="E711" s="31"/>
      <c r="F711" s="31"/>
      <c r="G711" s="31"/>
      <c r="H711" s="31"/>
    </row>
    <row r="712" spans="1:8" x14ac:dyDescent="0.2">
      <c r="A712" s="24"/>
      <c r="B712" s="30"/>
      <c r="C712" s="31"/>
      <c r="D712" s="31"/>
      <c r="E712" s="31"/>
      <c r="F712" s="31"/>
      <c r="G712" s="31"/>
      <c r="H712" s="31"/>
    </row>
    <row r="713" spans="1:8" x14ac:dyDescent="0.2">
      <c r="A713" s="24"/>
      <c r="B713" s="30"/>
      <c r="C713" s="31"/>
      <c r="D713" s="31"/>
      <c r="E713" s="31"/>
      <c r="F713" s="31"/>
      <c r="G713" s="31"/>
      <c r="H713" s="31"/>
    </row>
    <row r="714" spans="1:8" x14ac:dyDescent="0.2">
      <c r="A714" s="24"/>
      <c r="B714" s="30"/>
      <c r="C714" s="31"/>
      <c r="D714" s="31"/>
      <c r="E714" s="31"/>
      <c r="F714" s="31"/>
      <c r="G714" s="31"/>
      <c r="H714" s="31"/>
    </row>
    <row r="715" spans="1:8" x14ac:dyDescent="0.2">
      <c r="A715" s="24"/>
      <c r="B715" s="30"/>
      <c r="C715" s="31"/>
      <c r="D715" s="31"/>
      <c r="E715" s="31"/>
      <c r="F715" s="31"/>
      <c r="G715" s="31"/>
      <c r="H715" s="31"/>
    </row>
    <row r="716" spans="1:8" x14ac:dyDescent="0.2">
      <c r="A716" s="24"/>
      <c r="B716" s="30"/>
      <c r="C716" s="31"/>
      <c r="D716" s="31"/>
      <c r="E716" s="31"/>
      <c r="F716" s="31"/>
      <c r="G716" s="31"/>
      <c r="H716" s="31"/>
    </row>
    <row r="717" spans="1:8" x14ac:dyDescent="0.2">
      <c r="A717" s="24"/>
      <c r="B717" s="30"/>
      <c r="C717" s="31"/>
      <c r="D717" s="31"/>
      <c r="E717" s="31"/>
      <c r="F717" s="31"/>
      <c r="G717" s="31"/>
      <c r="H717" s="31"/>
    </row>
    <row r="718" spans="1:8" x14ac:dyDescent="0.2">
      <c r="A718" s="24"/>
      <c r="B718" s="30"/>
      <c r="C718" s="31"/>
      <c r="D718" s="31"/>
      <c r="E718" s="31"/>
      <c r="F718" s="31"/>
      <c r="G718" s="31"/>
      <c r="H718" s="31"/>
    </row>
    <row r="719" spans="1:8" x14ac:dyDescent="0.2">
      <c r="A719" s="24"/>
      <c r="B719" s="30"/>
      <c r="C719" s="31"/>
      <c r="D719" s="31"/>
      <c r="E719" s="31"/>
      <c r="F719" s="31"/>
      <c r="G719" s="31"/>
      <c r="H719" s="31"/>
    </row>
    <row r="720" spans="1:8" x14ac:dyDescent="0.2">
      <c r="A720" s="24"/>
      <c r="B720" s="30"/>
      <c r="C720" s="31"/>
      <c r="D720" s="31"/>
      <c r="E720" s="31"/>
      <c r="F720" s="31"/>
      <c r="G720" s="31"/>
      <c r="H720" s="31"/>
    </row>
    <row r="721" spans="1:8" x14ac:dyDescent="0.2">
      <c r="A721" s="24"/>
      <c r="B721" s="30"/>
      <c r="C721" s="31"/>
      <c r="D721" s="31"/>
      <c r="E721" s="31"/>
      <c r="F721" s="31"/>
      <c r="G721" s="31"/>
      <c r="H721" s="31"/>
    </row>
    <row r="722" spans="1:8" x14ac:dyDescent="0.2">
      <c r="A722" s="24"/>
      <c r="B722" s="30"/>
      <c r="C722" s="31"/>
      <c r="D722" s="31"/>
      <c r="E722" s="31"/>
      <c r="F722" s="31"/>
      <c r="G722" s="31"/>
      <c r="H722" s="31"/>
    </row>
    <row r="723" spans="1:8" x14ac:dyDescent="0.2">
      <c r="A723" s="24"/>
      <c r="B723" s="30"/>
      <c r="C723" s="31"/>
      <c r="D723" s="31"/>
      <c r="E723" s="31"/>
      <c r="F723" s="31"/>
      <c r="G723" s="31"/>
      <c r="H723" s="31"/>
    </row>
    <row r="724" spans="1:8" x14ac:dyDescent="0.2">
      <c r="A724" s="24"/>
      <c r="B724" s="30"/>
      <c r="C724" s="31"/>
      <c r="D724" s="31"/>
      <c r="E724" s="31"/>
      <c r="F724" s="31"/>
      <c r="G724" s="31"/>
      <c r="H724" s="31"/>
    </row>
    <row r="725" spans="1:8" x14ac:dyDescent="0.2">
      <c r="A725" s="24"/>
      <c r="B725" s="30"/>
      <c r="C725" s="31"/>
      <c r="D725" s="31"/>
      <c r="E725" s="31"/>
      <c r="F725" s="31"/>
      <c r="G725" s="31"/>
      <c r="H725" s="31"/>
    </row>
    <row r="726" spans="1:8" x14ac:dyDescent="0.2">
      <c r="A726" s="24"/>
      <c r="B726" s="30"/>
      <c r="C726" s="31"/>
      <c r="D726" s="31"/>
      <c r="E726" s="31"/>
      <c r="F726" s="31"/>
      <c r="G726" s="31"/>
      <c r="H726" s="31"/>
    </row>
    <row r="727" spans="1:8" x14ac:dyDescent="0.2">
      <c r="A727" s="24"/>
      <c r="B727" s="30"/>
      <c r="C727" s="31"/>
      <c r="D727" s="31"/>
      <c r="E727" s="31"/>
      <c r="F727" s="31"/>
      <c r="G727" s="31"/>
      <c r="H727" s="31"/>
    </row>
    <row r="728" spans="1:8" x14ac:dyDescent="0.2">
      <c r="A728" s="24"/>
      <c r="B728" s="30"/>
      <c r="C728" s="31"/>
      <c r="D728" s="31"/>
      <c r="E728" s="31"/>
      <c r="F728" s="31"/>
      <c r="G728" s="31"/>
      <c r="H728" s="31"/>
    </row>
    <row r="729" spans="1:8" x14ac:dyDescent="0.2">
      <c r="A729" s="24"/>
      <c r="B729" s="30"/>
      <c r="C729" s="31"/>
      <c r="D729" s="31"/>
      <c r="E729" s="31"/>
      <c r="F729" s="31"/>
      <c r="G729" s="31"/>
      <c r="H729" s="31"/>
    </row>
    <row r="730" spans="1:8" x14ac:dyDescent="0.2">
      <c r="A730" s="24"/>
      <c r="B730" s="30"/>
      <c r="C730" s="31"/>
      <c r="D730" s="31"/>
      <c r="E730" s="31"/>
      <c r="F730" s="31"/>
      <c r="G730" s="31"/>
      <c r="H730" s="31"/>
    </row>
    <row r="731" spans="1:8" x14ac:dyDescent="0.2">
      <c r="A731" s="24"/>
      <c r="B731" s="30"/>
      <c r="C731" s="31"/>
      <c r="D731" s="31"/>
      <c r="E731" s="31"/>
      <c r="F731" s="31"/>
      <c r="G731" s="31"/>
      <c r="H731" s="31"/>
    </row>
    <row r="732" spans="1:8" x14ac:dyDescent="0.2">
      <c r="A732" s="24"/>
      <c r="B732" s="30"/>
      <c r="C732" s="31"/>
      <c r="D732" s="31"/>
      <c r="E732" s="31"/>
      <c r="F732" s="31"/>
      <c r="G732" s="31"/>
      <c r="H732" s="31"/>
    </row>
    <row r="733" spans="1:8" x14ac:dyDescent="0.2">
      <c r="A733" s="24"/>
      <c r="B733" s="30"/>
      <c r="C733" s="31"/>
      <c r="D733" s="31"/>
      <c r="E733" s="31"/>
      <c r="F733" s="31"/>
      <c r="G733" s="31"/>
      <c r="H733" s="31"/>
    </row>
    <row r="734" spans="1:8" x14ac:dyDescent="0.2">
      <c r="A734" s="24"/>
      <c r="B734" s="30"/>
      <c r="C734" s="31"/>
      <c r="D734" s="31"/>
      <c r="E734" s="31"/>
      <c r="F734" s="31"/>
      <c r="G734" s="31"/>
      <c r="H734" s="31"/>
    </row>
    <row r="735" spans="1:8" x14ac:dyDescent="0.2">
      <c r="A735" s="24"/>
      <c r="B735" s="30"/>
      <c r="C735" s="31"/>
      <c r="D735" s="31"/>
      <c r="E735" s="31"/>
      <c r="F735" s="31"/>
      <c r="G735" s="31"/>
      <c r="H735" s="31"/>
    </row>
    <row r="736" spans="1:8" x14ac:dyDescent="0.2">
      <c r="A736" s="24"/>
      <c r="B736" s="30"/>
      <c r="C736" s="31"/>
      <c r="D736" s="31"/>
      <c r="E736" s="31"/>
      <c r="F736" s="31"/>
      <c r="G736" s="31"/>
      <c r="H736" s="31"/>
    </row>
    <row r="737" spans="1:8" x14ac:dyDescent="0.2">
      <c r="A737" s="24"/>
      <c r="B737" s="30"/>
      <c r="C737" s="31"/>
      <c r="D737" s="31"/>
      <c r="E737" s="31"/>
      <c r="F737" s="31"/>
      <c r="G737" s="31"/>
      <c r="H737" s="31"/>
    </row>
    <row r="738" spans="1:8" x14ac:dyDescent="0.2">
      <c r="A738" s="24"/>
      <c r="B738" s="30"/>
      <c r="C738" s="31"/>
      <c r="D738" s="31"/>
      <c r="E738" s="31"/>
      <c r="F738" s="31"/>
      <c r="G738" s="31"/>
      <c r="H738" s="31"/>
    </row>
    <row r="739" spans="1:8" x14ac:dyDescent="0.2">
      <c r="A739" s="24"/>
      <c r="B739" s="30"/>
      <c r="C739" s="31"/>
      <c r="D739" s="31"/>
      <c r="E739" s="31"/>
      <c r="F739" s="31"/>
      <c r="G739" s="31"/>
      <c r="H739" s="31"/>
    </row>
    <row r="740" spans="1:8" x14ac:dyDescent="0.2">
      <c r="A740" s="24"/>
      <c r="B740" s="30"/>
      <c r="C740" s="31"/>
      <c r="D740" s="31"/>
      <c r="E740" s="31"/>
      <c r="F740" s="31"/>
      <c r="G740" s="31"/>
      <c r="H740" s="31"/>
    </row>
    <row r="741" spans="1:8" x14ac:dyDescent="0.2">
      <c r="A741" s="24"/>
      <c r="B741" s="30"/>
      <c r="C741" s="31"/>
      <c r="D741" s="31"/>
      <c r="E741" s="31"/>
      <c r="F741" s="31"/>
      <c r="G741" s="31"/>
      <c r="H741" s="31"/>
    </row>
    <row r="742" spans="1:8" x14ac:dyDescent="0.2">
      <c r="A742" s="24"/>
      <c r="B742" s="30"/>
      <c r="C742" s="31"/>
      <c r="D742" s="31"/>
      <c r="E742" s="31"/>
      <c r="F742" s="31"/>
      <c r="G742" s="31"/>
      <c r="H742" s="31"/>
    </row>
    <row r="743" spans="1:8" x14ac:dyDescent="0.2">
      <c r="A743" s="24"/>
      <c r="B743" s="30"/>
      <c r="C743" s="31"/>
      <c r="D743" s="31"/>
      <c r="E743" s="31"/>
      <c r="F743" s="31"/>
      <c r="G743" s="31"/>
      <c r="H743" s="31"/>
    </row>
    <row r="744" spans="1:8" x14ac:dyDescent="0.2">
      <c r="A744" s="24"/>
      <c r="B744" s="30"/>
      <c r="C744" s="31"/>
      <c r="D744" s="31"/>
      <c r="E744" s="31"/>
      <c r="F744" s="31"/>
      <c r="G744" s="31"/>
      <c r="H744" s="31"/>
    </row>
    <row r="745" spans="1:8" x14ac:dyDescent="0.2">
      <c r="A745" s="24"/>
      <c r="B745" s="30"/>
      <c r="C745" s="31"/>
      <c r="D745" s="31"/>
      <c r="E745" s="31"/>
      <c r="F745" s="31"/>
      <c r="G745" s="31"/>
      <c r="H745" s="31"/>
    </row>
    <row r="746" spans="1:8" x14ac:dyDescent="0.2">
      <c r="A746" s="24"/>
      <c r="B746" s="30"/>
      <c r="C746" s="31"/>
      <c r="D746" s="31"/>
      <c r="E746" s="31"/>
      <c r="F746" s="31"/>
      <c r="G746" s="31"/>
      <c r="H746" s="31"/>
    </row>
    <row r="747" spans="1:8" x14ac:dyDescent="0.2">
      <c r="A747" s="24"/>
      <c r="B747" s="30"/>
      <c r="C747" s="31"/>
      <c r="D747" s="31"/>
      <c r="E747" s="31"/>
      <c r="F747" s="31"/>
      <c r="G747" s="31"/>
      <c r="H747" s="31"/>
    </row>
    <row r="748" spans="1:8" x14ac:dyDescent="0.2">
      <c r="A748" s="24"/>
      <c r="B748" s="30"/>
      <c r="C748" s="31"/>
      <c r="D748" s="31"/>
      <c r="E748" s="31"/>
      <c r="F748" s="31"/>
      <c r="G748" s="31"/>
      <c r="H748" s="31"/>
    </row>
    <row r="749" spans="1:8" x14ac:dyDescent="0.2">
      <c r="A749" s="24"/>
      <c r="B749" s="30"/>
      <c r="C749" s="31"/>
      <c r="D749" s="31"/>
      <c r="E749" s="31"/>
      <c r="F749" s="31"/>
      <c r="G749" s="31"/>
      <c r="H749" s="31"/>
    </row>
    <row r="750" spans="1:8" x14ac:dyDescent="0.2">
      <c r="A750" s="24"/>
      <c r="B750" s="30"/>
      <c r="C750" s="31"/>
      <c r="D750" s="31"/>
      <c r="E750" s="31"/>
      <c r="F750" s="31"/>
      <c r="G750" s="31"/>
      <c r="H750" s="31"/>
    </row>
    <row r="751" spans="1:8" x14ac:dyDescent="0.2">
      <c r="A751" s="24"/>
      <c r="B751" s="30"/>
      <c r="C751" s="31"/>
      <c r="D751" s="31"/>
      <c r="E751" s="31"/>
      <c r="F751" s="31"/>
      <c r="G751" s="31"/>
      <c r="H751" s="31"/>
    </row>
    <row r="752" spans="1:8" x14ac:dyDescent="0.2">
      <c r="A752" s="24"/>
      <c r="B752" s="30"/>
      <c r="C752" s="31"/>
      <c r="D752" s="31"/>
      <c r="E752" s="31"/>
      <c r="F752" s="31"/>
      <c r="G752" s="31"/>
      <c r="H752" s="31"/>
    </row>
    <row r="753" spans="1:8" x14ac:dyDescent="0.2">
      <c r="A753" s="24"/>
      <c r="B753" s="30"/>
      <c r="C753" s="31"/>
      <c r="D753" s="31"/>
      <c r="E753" s="31"/>
      <c r="F753" s="31"/>
      <c r="G753" s="31"/>
      <c r="H753" s="31"/>
    </row>
    <row r="754" spans="1:8" x14ac:dyDescent="0.2">
      <c r="A754" s="24"/>
      <c r="B754" s="30"/>
      <c r="C754" s="31"/>
      <c r="D754" s="31"/>
      <c r="E754" s="31"/>
      <c r="F754" s="31"/>
      <c r="G754" s="31"/>
      <c r="H754" s="31"/>
    </row>
    <row r="755" spans="1:8" x14ac:dyDescent="0.2">
      <c r="A755" s="24"/>
      <c r="B755" s="30"/>
      <c r="C755" s="31"/>
      <c r="D755" s="31"/>
      <c r="E755" s="31"/>
      <c r="F755" s="31"/>
      <c r="G755" s="31"/>
      <c r="H755" s="31"/>
    </row>
    <row r="756" spans="1:8" x14ac:dyDescent="0.2">
      <c r="A756" s="24"/>
      <c r="B756" s="30"/>
      <c r="C756" s="31"/>
      <c r="D756" s="31"/>
      <c r="E756" s="31"/>
      <c r="F756" s="31"/>
      <c r="G756" s="31"/>
      <c r="H756" s="31"/>
    </row>
    <row r="757" spans="1:8" x14ac:dyDescent="0.2">
      <c r="A757" s="24"/>
      <c r="B757" s="30"/>
      <c r="C757" s="31"/>
      <c r="D757" s="31"/>
      <c r="E757" s="31"/>
      <c r="F757" s="31"/>
      <c r="G757" s="31"/>
      <c r="H757" s="31"/>
    </row>
    <row r="758" spans="1:8" x14ac:dyDescent="0.2">
      <c r="A758" s="24"/>
      <c r="B758" s="30"/>
      <c r="C758" s="31"/>
      <c r="D758" s="31"/>
      <c r="E758" s="31"/>
      <c r="F758" s="31"/>
      <c r="G758" s="31"/>
      <c r="H758" s="31"/>
    </row>
    <row r="759" spans="1:8" x14ac:dyDescent="0.2">
      <c r="A759" s="24"/>
      <c r="B759" s="30"/>
      <c r="C759" s="31"/>
      <c r="D759" s="31"/>
      <c r="E759" s="31"/>
      <c r="F759" s="31"/>
      <c r="G759" s="31"/>
      <c r="H759" s="31"/>
    </row>
    <row r="760" spans="1:8" x14ac:dyDescent="0.2">
      <c r="A760" s="24"/>
      <c r="B760" s="30"/>
      <c r="C760" s="31"/>
      <c r="D760" s="31"/>
      <c r="E760" s="31"/>
      <c r="F760" s="31"/>
      <c r="G760" s="31"/>
      <c r="H760" s="31"/>
    </row>
    <row r="761" spans="1:8" x14ac:dyDescent="0.2">
      <c r="A761" s="24"/>
      <c r="B761" s="30"/>
      <c r="C761" s="31"/>
      <c r="D761" s="31"/>
      <c r="E761" s="31"/>
      <c r="F761" s="31"/>
      <c r="G761" s="31"/>
      <c r="H761" s="31"/>
    </row>
    <row r="762" spans="1:8" x14ac:dyDescent="0.2">
      <c r="A762" s="24"/>
      <c r="B762" s="30"/>
      <c r="C762" s="31"/>
      <c r="D762" s="31"/>
      <c r="E762" s="31"/>
      <c r="F762" s="31"/>
      <c r="G762" s="31"/>
      <c r="H762" s="31"/>
    </row>
    <row r="763" spans="1:8" x14ac:dyDescent="0.2">
      <c r="A763" s="24"/>
      <c r="B763" s="30"/>
      <c r="C763" s="31"/>
      <c r="D763" s="31"/>
      <c r="E763" s="31"/>
      <c r="F763" s="31"/>
      <c r="G763" s="31"/>
      <c r="H763" s="31"/>
    </row>
    <row r="764" spans="1:8" x14ac:dyDescent="0.2">
      <c r="A764" s="24"/>
      <c r="B764" s="30"/>
      <c r="C764" s="31"/>
      <c r="D764" s="31"/>
      <c r="E764" s="31"/>
      <c r="F764" s="31"/>
      <c r="G764" s="31"/>
      <c r="H764" s="31"/>
    </row>
    <row r="765" spans="1:8" x14ac:dyDescent="0.2">
      <c r="A765" s="24"/>
      <c r="B765" s="30"/>
      <c r="C765" s="31"/>
      <c r="D765" s="31"/>
      <c r="E765" s="31"/>
      <c r="F765" s="31"/>
      <c r="G765" s="31"/>
      <c r="H765" s="31"/>
    </row>
    <row r="766" spans="1:8" x14ac:dyDescent="0.2">
      <c r="A766" s="24"/>
      <c r="B766" s="30"/>
      <c r="C766" s="31"/>
      <c r="D766" s="31"/>
      <c r="E766" s="31"/>
      <c r="F766" s="31"/>
      <c r="G766" s="31"/>
      <c r="H766" s="31"/>
    </row>
    <row r="767" spans="1:8" x14ac:dyDescent="0.2">
      <c r="A767" s="24"/>
      <c r="B767" s="30"/>
      <c r="C767" s="31"/>
      <c r="D767" s="31"/>
      <c r="E767" s="31"/>
      <c r="F767" s="31"/>
      <c r="G767" s="31"/>
      <c r="H767" s="31"/>
    </row>
    <row r="768" spans="1:8" x14ac:dyDescent="0.2">
      <c r="A768" s="24"/>
      <c r="B768" s="30"/>
      <c r="C768" s="31"/>
      <c r="D768" s="31"/>
      <c r="E768" s="31"/>
      <c r="F768" s="31"/>
      <c r="G768" s="31"/>
      <c r="H768" s="31"/>
    </row>
    <row r="769" spans="1:8" x14ac:dyDescent="0.2">
      <c r="A769" s="24"/>
      <c r="B769" s="30"/>
      <c r="C769" s="31"/>
      <c r="D769" s="31"/>
      <c r="E769" s="31"/>
      <c r="F769" s="31"/>
      <c r="G769" s="31"/>
      <c r="H769" s="31"/>
    </row>
    <row r="770" spans="1:8" x14ac:dyDescent="0.2">
      <c r="A770" s="24"/>
      <c r="B770" s="30"/>
      <c r="C770" s="31"/>
      <c r="D770" s="31"/>
      <c r="E770" s="31"/>
      <c r="F770" s="31"/>
      <c r="G770" s="31"/>
      <c r="H770" s="31"/>
    </row>
    <row r="771" spans="1:8" x14ac:dyDescent="0.2">
      <c r="A771" s="24"/>
      <c r="B771" s="30"/>
      <c r="C771" s="31"/>
      <c r="D771" s="31"/>
      <c r="E771" s="31"/>
      <c r="F771" s="31"/>
      <c r="G771" s="31"/>
      <c r="H771" s="31"/>
    </row>
    <row r="772" spans="1:8" x14ac:dyDescent="0.2">
      <c r="A772" s="24"/>
      <c r="B772" s="30"/>
      <c r="C772" s="31"/>
      <c r="D772" s="31"/>
      <c r="E772" s="31"/>
      <c r="F772" s="31"/>
      <c r="G772" s="31"/>
      <c r="H772" s="31"/>
    </row>
    <row r="773" spans="1:8" x14ac:dyDescent="0.2">
      <c r="A773" s="24"/>
      <c r="B773" s="30"/>
      <c r="C773" s="31"/>
      <c r="D773" s="31"/>
      <c r="E773" s="31"/>
      <c r="F773" s="31"/>
      <c r="G773" s="31"/>
      <c r="H773" s="31"/>
    </row>
    <row r="774" spans="1:8" x14ac:dyDescent="0.2">
      <c r="A774" s="24"/>
      <c r="B774" s="30"/>
      <c r="C774" s="31"/>
      <c r="D774" s="31"/>
      <c r="E774" s="31"/>
      <c r="F774" s="31"/>
      <c r="G774" s="31"/>
      <c r="H774" s="31"/>
    </row>
    <row r="775" spans="1:8" x14ac:dyDescent="0.2">
      <c r="A775" s="24"/>
      <c r="B775" s="30"/>
      <c r="C775" s="31"/>
      <c r="D775" s="31"/>
      <c r="E775" s="31"/>
      <c r="F775" s="31"/>
      <c r="G775" s="31"/>
      <c r="H775" s="31"/>
    </row>
    <row r="776" spans="1:8" x14ac:dyDescent="0.2">
      <c r="A776" s="24"/>
      <c r="B776" s="30"/>
      <c r="C776" s="31"/>
      <c r="D776" s="31"/>
      <c r="E776" s="31"/>
      <c r="F776" s="31"/>
      <c r="G776" s="31"/>
      <c r="H776" s="31"/>
    </row>
    <row r="777" spans="1:8" x14ac:dyDescent="0.2">
      <c r="A777" s="24"/>
      <c r="B777" s="30"/>
      <c r="C777" s="31"/>
      <c r="D777" s="31"/>
      <c r="E777" s="31"/>
      <c r="F777" s="31"/>
      <c r="G777" s="31"/>
      <c r="H777" s="31"/>
    </row>
    <row r="778" spans="1:8" x14ac:dyDescent="0.2">
      <c r="A778" s="24"/>
      <c r="B778" s="30"/>
      <c r="C778" s="31"/>
      <c r="D778" s="31"/>
      <c r="E778" s="31"/>
      <c r="F778" s="31"/>
      <c r="G778" s="31"/>
      <c r="H778" s="31"/>
    </row>
    <row r="779" spans="1:8" x14ac:dyDescent="0.2">
      <c r="A779" s="24"/>
      <c r="B779" s="30"/>
      <c r="C779" s="31"/>
      <c r="D779" s="31"/>
      <c r="E779" s="31"/>
      <c r="F779" s="31"/>
      <c r="G779" s="31"/>
      <c r="H779" s="31"/>
    </row>
    <row r="780" spans="1:8" x14ac:dyDescent="0.2">
      <c r="A780" s="24"/>
      <c r="B780" s="30"/>
      <c r="C780" s="31"/>
      <c r="D780" s="31"/>
      <c r="E780" s="31"/>
      <c r="F780" s="31"/>
      <c r="G780" s="31"/>
      <c r="H780" s="31"/>
    </row>
    <row r="781" spans="1:8" x14ac:dyDescent="0.2">
      <c r="A781" s="24"/>
      <c r="B781" s="30"/>
      <c r="C781" s="31"/>
      <c r="D781" s="31"/>
      <c r="E781" s="31"/>
      <c r="F781" s="31"/>
      <c r="G781" s="31"/>
      <c r="H781" s="31"/>
    </row>
    <row r="782" spans="1:8" x14ac:dyDescent="0.2">
      <c r="A782" s="24"/>
      <c r="B782" s="30"/>
      <c r="C782" s="31"/>
      <c r="D782" s="31"/>
      <c r="E782" s="31"/>
      <c r="F782" s="31"/>
      <c r="G782" s="31"/>
      <c r="H782" s="31"/>
    </row>
    <row r="783" spans="1:8" x14ac:dyDescent="0.2">
      <c r="A783" s="24"/>
      <c r="B783" s="30"/>
      <c r="C783" s="31"/>
      <c r="D783" s="31"/>
      <c r="E783" s="31"/>
      <c r="F783" s="31"/>
      <c r="G783" s="31"/>
      <c r="H783" s="31"/>
    </row>
    <row r="784" spans="1:8" x14ac:dyDescent="0.2">
      <c r="A784" s="24"/>
      <c r="B784" s="30"/>
      <c r="C784" s="31"/>
      <c r="D784" s="31"/>
      <c r="E784" s="31"/>
      <c r="F784" s="31"/>
      <c r="G784" s="31"/>
      <c r="H784" s="31"/>
    </row>
    <row r="785" spans="1:8" x14ac:dyDescent="0.2">
      <c r="A785" s="24"/>
      <c r="B785" s="30"/>
      <c r="C785" s="31"/>
      <c r="D785" s="31"/>
      <c r="E785" s="31"/>
      <c r="F785" s="31"/>
      <c r="G785" s="31"/>
      <c r="H785" s="31"/>
    </row>
    <row r="786" spans="1:8" x14ac:dyDescent="0.2">
      <c r="A786" s="24"/>
      <c r="B786" s="30"/>
      <c r="C786" s="31"/>
      <c r="D786" s="31"/>
      <c r="E786" s="31"/>
      <c r="F786" s="31"/>
      <c r="G786" s="31"/>
      <c r="H786" s="31"/>
    </row>
    <row r="787" spans="1:8" x14ac:dyDescent="0.2">
      <c r="A787" s="24"/>
      <c r="B787" s="30"/>
      <c r="C787" s="31"/>
      <c r="D787" s="31"/>
      <c r="E787" s="31"/>
      <c r="F787" s="31"/>
      <c r="G787" s="31"/>
      <c r="H787" s="31"/>
    </row>
    <row r="788" spans="1:8" x14ac:dyDescent="0.2">
      <c r="A788" s="24"/>
      <c r="B788" s="30"/>
      <c r="C788" s="31"/>
      <c r="D788" s="31"/>
      <c r="E788" s="31"/>
      <c r="F788" s="31"/>
      <c r="G788" s="31"/>
      <c r="H788" s="31"/>
    </row>
    <row r="789" spans="1:8" x14ac:dyDescent="0.2">
      <c r="A789" s="24"/>
      <c r="B789" s="30"/>
      <c r="C789" s="31"/>
      <c r="D789" s="31"/>
      <c r="E789" s="31"/>
      <c r="F789" s="31"/>
      <c r="G789" s="31"/>
      <c r="H789" s="31"/>
    </row>
    <row r="790" spans="1:8" x14ac:dyDescent="0.2">
      <c r="A790" s="24"/>
      <c r="B790" s="30"/>
      <c r="C790" s="31"/>
      <c r="D790" s="31"/>
      <c r="E790" s="31"/>
      <c r="F790" s="31"/>
      <c r="G790" s="31"/>
      <c r="H790" s="31"/>
    </row>
    <row r="791" spans="1:8" x14ac:dyDescent="0.2">
      <c r="A791" s="24"/>
      <c r="B791" s="30"/>
      <c r="C791" s="31"/>
      <c r="D791" s="31"/>
      <c r="E791" s="31"/>
      <c r="F791" s="31"/>
      <c r="G791" s="31"/>
      <c r="H791" s="31"/>
    </row>
    <row r="792" spans="1:8" x14ac:dyDescent="0.2">
      <c r="A792" s="24"/>
      <c r="B792" s="30"/>
      <c r="C792" s="31"/>
      <c r="D792" s="31"/>
      <c r="E792" s="31"/>
      <c r="F792" s="31"/>
      <c r="G792" s="31"/>
      <c r="H792" s="31"/>
    </row>
    <row r="793" spans="1:8" x14ac:dyDescent="0.2">
      <c r="A793" s="24"/>
      <c r="B793" s="30"/>
      <c r="C793" s="31"/>
      <c r="D793" s="31"/>
      <c r="E793" s="31"/>
      <c r="F793" s="31"/>
      <c r="G793" s="31"/>
      <c r="H793" s="31"/>
    </row>
    <row r="794" spans="1:8" x14ac:dyDescent="0.2">
      <c r="A794" s="24"/>
      <c r="B794" s="30"/>
      <c r="C794" s="31"/>
      <c r="D794" s="31"/>
      <c r="E794" s="31"/>
      <c r="F794" s="31"/>
      <c r="G794" s="31"/>
      <c r="H794" s="31"/>
    </row>
    <row r="795" spans="1:8" x14ac:dyDescent="0.2">
      <c r="A795" s="24"/>
      <c r="B795" s="30"/>
      <c r="C795" s="31"/>
      <c r="D795" s="31"/>
      <c r="E795" s="31"/>
      <c r="F795" s="31"/>
      <c r="G795" s="31"/>
      <c r="H795" s="31"/>
    </row>
    <row r="796" spans="1:8" x14ac:dyDescent="0.2">
      <c r="A796" s="24"/>
      <c r="B796" s="30"/>
      <c r="C796" s="31"/>
      <c r="D796" s="31"/>
      <c r="E796" s="31"/>
      <c r="F796" s="31"/>
      <c r="G796" s="31"/>
      <c r="H796" s="31"/>
    </row>
    <row r="797" spans="1:8" x14ac:dyDescent="0.2">
      <c r="A797" s="24"/>
      <c r="B797" s="30"/>
      <c r="C797" s="31"/>
      <c r="D797" s="31"/>
      <c r="E797" s="31"/>
      <c r="F797" s="31"/>
      <c r="G797" s="31"/>
      <c r="H797" s="31"/>
    </row>
    <row r="798" spans="1:8" x14ac:dyDescent="0.2">
      <c r="A798" s="24"/>
      <c r="B798" s="30"/>
      <c r="C798" s="31"/>
      <c r="D798" s="31"/>
      <c r="E798" s="31"/>
      <c r="F798" s="31"/>
      <c r="G798" s="31"/>
      <c r="H798" s="31"/>
    </row>
    <row r="799" spans="1:8" x14ac:dyDescent="0.2">
      <c r="A799" s="24"/>
      <c r="B799" s="30"/>
      <c r="C799" s="31"/>
      <c r="D799" s="31"/>
      <c r="E799" s="31"/>
      <c r="F799" s="31"/>
      <c r="G799" s="31"/>
      <c r="H799" s="31"/>
    </row>
    <row r="800" spans="1:8" x14ac:dyDescent="0.2">
      <c r="A800" s="24"/>
      <c r="B800" s="30"/>
      <c r="C800" s="31"/>
      <c r="D800" s="31"/>
      <c r="E800" s="31"/>
      <c r="F800" s="31"/>
      <c r="G800" s="31"/>
      <c r="H800" s="31"/>
    </row>
    <row r="801" spans="1:8" x14ac:dyDescent="0.2">
      <c r="A801" s="24"/>
      <c r="B801" s="30"/>
      <c r="C801" s="31"/>
      <c r="D801" s="31"/>
      <c r="E801" s="31"/>
      <c r="F801" s="31"/>
      <c r="G801" s="31"/>
      <c r="H801" s="31"/>
    </row>
    <row r="802" spans="1:8" x14ac:dyDescent="0.2">
      <c r="A802" s="24"/>
      <c r="B802" s="30"/>
      <c r="C802" s="31"/>
      <c r="D802" s="31"/>
      <c r="E802" s="31"/>
      <c r="F802" s="31"/>
      <c r="G802" s="31"/>
      <c r="H802" s="31"/>
    </row>
    <row r="803" spans="1:8" x14ac:dyDescent="0.2">
      <c r="A803" s="24"/>
      <c r="B803" s="30"/>
      <c r="C803" s="31"/>
      <c r="D803" s="31"/>
      <c r="E803" s="31"/>
      <c r="F803" s="31"/>
      <c r="G803" s="31"/>
      <c r="H803" s="31"/>
    </row>
    <row r="804" spans="1:8" x14ac:dyDescent="0.2">
      <c r="A804" s="24"/>
      <c r="B804" s="30"/>
      <c r="C804" s="31"/>
      <c r="D804" s="31"/>
      <c r="E804" s="31"/>
      <c r="F804" s="31"/>
      <c r="G804" s="31"/>
      <c r="H804" s="31"/>
    </row>
    <row r="805" spans="1:8" x14ac:dyDescent="0.2">
      <c r="A805" s="24"/>
      <c r="B805" s="30"/>
      <c r="C805" s="31"/>
      <c r="D805" s="31"/>
      <c r="E805" s="31"/>
      <c r="F805" s="31"/>
      <c r="G805" s="31"/>
      <c r="H805" s="31"/>
    </row>
    <row r="806" spans="1:8" x14ac:dyDescent="0.2">
      <c r="A806" s="24"/>
      <c r="B806" s="30"/>
      <c r="C806" s="31"/>
      <c r="D806" s="31"/>
      <c r="E806" s="31"/>
      <c r="F806" s="31"/>
      <c r="G806" s="31"/>
      <c r="H806" s="31"/>
    </row>
    <row r="807" spans="1:8" x14ac:dyDescent="0.2">
      <c r="A807" s="24"/>
      <c r="B807" s="30"/>
      <c r="C807" s="31"/>
      <c r="D807" s="31"/>
      <c r="E807" s="31"/>
      <c r="F807" s="31"/>
      <c r="G807" s="31"/>
      <c r="H807" s="31"/>
    </row>
    <row r="808" spans="1:8" x14ac:dyDescent="0.2">
      <c r="A808" s="24"/>
      <c r="B808" s="30"/>
      <c r="C808" s="31"/>
      <c r="D808" s="31"/>
      <c r="E808" s="31"/>
      <c r="F808" s="31"/>
      <c r="G808" s="31"/>
      <c r="H808" s="31"/>
    </row>
    <row r="809" spans="1:8" x14ac:dyDescent="0.2">
      <c r="A809" s="24"/>
      <c r="B809" s="30"/>
      <c r="C809" s="31"/>
      <c r="D809" s="31"/>
      <c r="E809" s="31"/>
      <c r="F809" s="31"/>
      <c r="G809" s="31"/>
      <c r="H809" s="31"/>
    </row>
    <row r="810" spans="1:8" x14ac:dyDescent="0.2">
      <c r="A810" s="24"/>
      <c r="B810" s="30"/>
      <c r="C810" s="31"/>
      <c r="D810" s="31"/>
      <c r="E810" s="31"/>
      <c r="F810" s="31"/>
      <c r="G810" s="31"/>
      <c r="H810" s="31"/>
    </row>
    <row r="811" spans="1:8" x14ac:dyDescent="0.2">
      <c r="A811" s="24"/>
      <c r="B811" s="30"/>
      <c r="C811" s="31"/>
      <c r="D811" s="31"/>
      <c r="E811" s="31"/>
      <c r="F811" s="31"/>
      <c r="G811" s="31"/>
      <c r="H811" s="31"/>
    </row>
    <row r="812" spans="1:8" x14ac:dyDescent="0.2">
      <c r="A812" s="24"/>
      <c r="B812" s="30"/>
      <c r="C812" s="31"/>
      <c r="D812" s="31"/>
      <c r="E812" s="31"/>
      <c r="F812" s="31"/>
      <c r="G812" s="31"/>
      <c r="H812" s="31"/>
    </row>
    <row r="813" spans="1:8" x14ac:dyDescent="0.2">
      <c r="A813" s="24"/>
      <c r="B813" s="30"/>
      <c r="C813" s="31"/>
      <c r="D813" s="31"/>
      <c r="E813" s="31"/>
      <c r="F813" s="31"/>
      <c r="G813" s="31"/>
      <c r="H813" s="31"/>
    </row>
    <row r="814" spans="1:8" x14ac:dyDescent="0.2">
      <c r="A814" s="24"/>
      <c r="B814" s="30"/>
      <c r="C814" s="31"/>
      <c r="D814" s="31"/>
      <c r="E814" s="31"/>
      <c r="F814" s="31"/>
      <c r="G814" s="31"/>
      <c r="H814" s="31"/>
    </row>
    <row r="815" spans="1:8" x14ac:dyDescent="0.2">
      <c r="A815" s="24"/>
      <c r="B815" s="30"/>
      <c r="C815" s="31"/>
      <c r="D815" s="31"/>
      <c r="E815" s="31"/>
      <c r="F815" s="31"/>
      <c r="G815" s="31"/>
      <c r="H815" s="31"/>
    </row>
    <row r="816" spans="1:8" x14ac:dyDescent="0.2">
      <c r="A816" s="24"/>
      <c r="B816" s="30"/>
      <c r="C816" s="31"/>
      <c r="D816" s="31"/>
      <c r="E816" s="31"/>
      <c r="F816" s="31"/>
      <c r="G816" s="31"/>
      <c r="H816" s="31"/>
    </row>
    <row r="817" spans="1:8" x14ac:dyDescent="0.2">
      <c r="A817" s="24"/>
      <c r="B817" s="30"/>
      <c r="C817" s="31"/>
      <c r="D817" s="31"/>
      <c r="E817" s="31"/>
      <c r="F817" s="31"/>
      <c r="G817" s="31"/>
      <c r="H817" s="31"/>
    </row>
    <row r="818" spans="1:8" x14ac:dyDescent="0.2">
      <c r="A818" s="24"/>
      <c r="B818" s="30"/>
      <c r="C818" s="31"/>
      <c r="D818" s="31"/>
      <c r="E818" s="31"/>
      <c r="F818" s="31"/>
      <c r="G818" s="31"/>
      <c r="H818" s="31"/>
    </row>
    <row r="819" spans="1:8" x14ac:dyDescent="0.2">
      <c r="A819" s="24"/>
      <c r="B819" s="30"/>
      <c r="C819" s="31"/>
      <c r="D819" s="31"/>
      <c r="E819" s="31"/>
      <c r="F819" s="31"/>
      <c r="G819" s="31"/>
      <c r="H819" s="31"/>
    </row>
    <row r="820" spans="1:8" x14ac:dyDescent="0.2">
      <c r="A820" s="24"/>
      <c r="B820" s="30"/>
      <c r="C820" s="31"/>
      <c r="D820" s="31"/>
      <c r="E820" s="31"/>
      <c r="F820" s="31"/>
      <c r="G820" s="31"/>
      <c r="H820" s="31"/>
    </row>
    <row r="821" spans="1:8" x14ac:dyDescent="0.2">
      <c r="A821" s="24"/>
      <c r="B821" s="30"/>
      <c r="C821" s="31"/>
      <c r="D821" s="31"/>
      <c r="E821" s="31"/>
      <c r="F821" s="31"/>
      <c r="G821" s="31"/>
      <c r="H821" s="31"/>
    </row>
    <row r="822" spans="1:8" x14ac:dyDescent="0.2">
      <c r="A822" s="24"/>
      <c r="B822" s="30"/>
      <c r="C822" s="31"/>
      <c r="D822" s="31"/>
      <c r="E822" s="31"/>
      <c r="F822" s="31"/>
      <c r="G822" s="31"/>
      <c r="H822" s="31"/>
    </row>
    <row r="823" spans="1:8" x14ac:dyDescent="0.2">
      <c r="A823" s="24"/>
      <c r="B823" s="30"/>
      <c r="C823" s="31"/>
      <c r="D823" s="31"/>
      <c r="E823" s="31"/>
      <c r="F823" s="31"/>
      <c r="G823" s="31"/>
      <c r="H823" s="31"/>
    </row>
    <row r="824" spans="1:8" x14ac:dyDescent="0.2">
      <c r="A824" s="24"/>
      <c r="B824" s="30"/>
      <c r="C824" s="31"/>
      <c r="D824" s="31"/>
      <c r="E824" s="31"/>
      <c r="F824" s="31"/>
      <c r="G824" s="31"/>
      <c r="H824" s="31"/>
    </row>
    <row r="825" spans="1:8" x14ac:dyDescent="0.2">
      <c r="A825" s="24"/>
      <c r="B825" s="30"/>
      <c r="C825" s="31"/>
      <c r="D825" s="31"/>
      <c r="E825" s="31"/>
      <c r="F825" s="31"/>
      <c r="G825" s="31"/>
      <c r="H825" s="31"/>
    </row>
    <row r="826" spans="1:8" x14ac:dyDescent="0.2">
      <c r="A826" s="24"/>
      <c r="B826" s="30"/>
      <c r="C826" s="31"/>
      <c r="D826" s="31"/>
      <c r="E826" s="31"/>
      <c r="F826" s="31"/>
      <c r="G826" s="31"/>
      <c r="H826" s="31"/>
    </row>
    <row r="827" spans="1:8" x14ac:dyDescent="0.2">
      <c r="A827" s="24"/>
      <c r="B827" s="30"/>
      <c r="C827" s="31"/>
      <c r="D827" s="31"/>
      <c r="E827" s="31"/>
      <c r="F827" s="31"/>
      <c r="G827" s="31"/>
      <c r="H827" s="31"/>
    </row>
    <row r="828" spans="1:8" x14ac:dyDescent="0.2">
      <c r="A828" s="24"/>
      <c r="B828" s="30"/>
      <c r="C828" s="31"/>
      <c r="D828" s="31"/>
      <c r="E828" s="31"/>
      <c r="F828" s="31"/>
      <c r="G828" s="31"/>
      <c r="H828" s="31"/>
    </row>
    <row r="829" spans="1:8" x14ac:dyDescent="0.2">
      <c r="A829" s="24"/>
      <c r="B829" s="30"/>
      <c r="C829" s="31"/>
      <c r="D829" s="31"/>
      <c r="E829" s="31"/>
      <c r="F829" s="31"/>
      <c r="G829" s="31"/>
      <c r="H829" s="31"/>
    </row>
    <row r="830" spans="1:8" x14ac:dyDescent="0.2">
      <c r="A830" s="24"/>
      <c r="B830" s="30"/>
      <c r="C830" s="31"/>
      <c r="D830" s="31"/>
      <c r="E830" s="31"/>
      <c r="F830" s="31"/>
      <c r="G830" s="31"/>
      <c r="H830" s="31"/>
    </row>
    <row r="831" spans="1:8" x14ac:dyDescent="0.2">
      <c r="A831" s="24"/>
      <c r="B831" s="30"/>
      <c r="C831" s="31"/>
      <c r="D831" s="31"/>
      <c r="E831" s="31"/>
      <c r="F831" s="31"/>
      <c r="G831" s="31"/>
      <c r="H831" s="31"/>
    </row>
    <row r="832" spans="1:8" x14ac:dyDescent="0.2">
      <c r="A832" s="24"/>
      <c r="B832" s="30"/>
      <c r="C832" s="31"/>
      <c r="D832" s="31"/>
      <c r="E832" s="31"/>
      <c r="F832" s="31"/>
      <c r="G832" s="31"/>
      <c r="H832" s="31"/>
    </row>
    <row r="833" spans="1:8" x14ac:dyDescent="0.2">
      <c r="A833" s="24"/>
      <c r="B833" s="30"/>
      <c r="C833" s="31"/>
      <c r="D833" s="31"/>
      <c r="E833" s="31"/>
      <c r="F833" s="31"/>
      <c r="G833" s="31"/>
      <c r="H833" s="31"/>
    </row>
    <row r="834" spans="1:8" x14ac:dyDescent="0.2">
      <c r="A834" s="24"/>
      <c r="B834" s="30"/>
      <c r="C834" s="31"/>
      <c r="D834" s="31"/>
      <c r="E834" s="31"/>
      <c r="F834" s="31"/>
      <c r="G834" s="31"/>
      <c r="H834" s="31"/>
    </row>
    <row r="835" spans="1:8" x14ac:dyDescent="0.2">
      <c r="A835" s="24"/>
      <c r="B835" s="30"/>
      <c r="C835" s="31"/>
      <c r="D835" s="31"/>
      <c r="E835" s="31"/>
      <c r="F835" s="31"/>
      <c r="G835" s="31"/>
      <c r="H835" s="31"/>
    </row>
    <row r="836" spans="1:8" x14ac:dyDescent="0.2">
      <c r="A836" s="24"/>
      <c r="B836" s="30"/>
      <c r="C836" s="31"/>
      <c r="D836" s="31"/>
      <c r="E836" s="31"/>
      <c r="F836" s="31"/>
      <c r="G836" s="31"/>
      <c r="H836" s="31"/>
    </row>
    <row r="837" spans="1:8" x14ac:dyDescent="0.2">
      <c r="A837" s="24"/>
      <c r="B837" s="30"/>
      <c r="C837" s="31"/>
      <c r="D837" s="31"/>
      <c r="E837" s="31"/>
      <c r="F837" s="31"/>
      <c r="G837" s="31"/>
      <c r="H837" s="31"/>
    </row>
    <row r="838" spans="1:8" x14ac:dyDescent="0.2">
      <c r="A838" s="24"/>
      <c r="B838" s="30"/>
      <c r="C838" s="31"/>
      <c r="D838" s="31"/>
      <c r="E838" s="31"/>
      <c r="F838" s="31"/>
      <c r="G838" s="31"/>
      <c r="H838" s="31"/>
    </row>
    <row r="839" spans="1:8" x14ac:dyDescent="0.2">
      <c r="A839" s="24"/>
      <c r="B839" s="30"/>
      <c r="C839" s="31"/>
      <c r="D839" s="31"/>
      <c r="E839" s="31"/>
      <c r="F839" s="31"/>
      <c r="G839" s="31"/>
      <c r="H839" s="31"/>
    </row>
    <row r="840" spans="1:8" x14ac:dyDescent="0.2">
      <c r="A840" s="24"/>
      <c r="B840" s="30"/>
      <c r="C840" s="31"/>
      <c r="D840" s="31"/>
      <c r="E840" s="31"/>
      <c r="F840" s="31"/>
      <c r="G840" s="31"/>
      <c r="H840" s="31"/>
    </row>
    <row r="841" spans="1:8" x14ac:dyDescent="0.2">
      <c r="A841" s="24"/>
      <c r="B841" s="30"/>
      <c r="C841" s="31"/>
      <c r="D841" s="31"/>
      <c r="E841" s="31"/>
      <c r="F841" s="31"/>
      <c r="G841" s="31"/>
      <c r="H841" s="31"/>
    </row>
    <row r="842" spans="1:8" x14ac:dyDescent="0.2">
      <c r="A842" s="24"/>
      <c r="B842" s="30"/>
      <c r="C842" s="31"/>
      <c r="D842" s="31"/>
      <c r="E842" s="31"/>
      <c r="F842" s="31"/>
      <c r="G842" s="31"/>
      <c r="H842" s="31"/>
    </row>
    <row r="843" spans="1:8" x14ac:dyDescent="0.2">
      <c r="A843" s="24"/>
      <c r="B843" s="30"/>
      <c r="C843" s="31"/>
      <c r="D843" s="31"/>
      <c r="E843" s="31"/>
      <c r="F843" s="31"/>
      <c r="G843" s="31"/>
      <c r="H843" s="31"/>
    </row>
    <row r="844" spans="1:8" x14ac:dyDescent="0.2">
      <c r="A844" s="24"/>
      <c r="B844" s="30"/>
      <c r="C844" s="31"/>
      <c r="D844" s="31"/>
      <c r="E844" s="31"/>
      <c r="F844" s="31"/>
      <c r="G844" s="31"/>
      <c r="H844" s="31"/>
    </row>
    <row r="845" spans="1:8" x14ac:dyDescent="0.2">
      <c r="A845" s="24"/>
      <c r="B845" s="30"/>
      <c r="C845" s="31"/>
      <c r="D845" s="31"/>
      <c r="E845" s="31"/>
      <c r="F845" s="31"/>
      <c r="G845" s="31"/>
      <c r="H845" s="31"/>
    </row>
    <row r="846" spans="1:8" x14ac:dyDescent="0.2">
      <c r="A846" s="24"/>
      <c r="B846" s="30"/>
      <c r="C846" s="31"/>
      <c r="D846" s="31"/>
      <c r="E846" s="31"/>
      <c r="F846" s="31"/>
      <c r="G846" s="31"/>
      <c r="H846" s="31"/>
    </row>
    <row r="847" spans="1:8" x14ac:dyDescent="0.2">
      <c r="A847" s="24"/>
      <c r="B847" s="30"/>
      <c r="C847" s="31"/>
      <c r="D847" s="31"/>
      <c r="E847" s="31"/>
      <c r="F847" s="31"/>
      <c r="G847" s="31"/>
      <c r="H847" s="31"/>
    </row>
    <row r="848" spans="1:8" x14ac:dyDescent="0.2">
      <c r="A848" s="24"/>
      <c r="B848" s="30"/>
      <c r="C848" s="31"/>
      <c r="D848" s="31"/>
      <c r="E848" s="31"/>
      <c r="F848" s="31"/>
      <c r="G848" s="31"/>
      <c r="H848" s="31"/>
    </row>
    <row r="849" spans="1:8" x14ac:dyDescent="0.2">
      <c r="A849" s="24"/>
      <c r="B849" s="30"/>
      <c r="C849" s="31"/>
      <c r="D849" s="31"/>
      <c r="E849" s="31"/>
      <c r="F849" s="31"/>
      <c r="G849" s="31"/>
      <c r="H849" s="31"/>
    </row>
    <row r="850" spans="1:8" x14ac:dyDescent="0.2">
      <c r="A850" s="24"/>
      <c r="B850" s="30"/>
      <c r="C850" s="31"/>
      <c r="D850" s="31"/>
      <c r="E850" s="31"/>
      <c r="F850" s="31"/>
      <c r="G850" s="31"/>
      <c r="H850" s="31"/>
    </row>
    <row r="851" spans="1:8" x14ac:dyDescent="0.2">
      <c r="A851" s="24"/>
      <c r="B851" s="30"/>
      <c r="C851" s="31"/>
      <c r="D851" s="31"/>
      <c r="E851" s="31"/>
      <c r="F851" s="31"/>
      <c r="G851" s="31"/>
      <c r="H851" s="31"/>
    </row>
    <row r="852" spans="1:8" x14ac:dyDescent="0.2">
      <c r="A852" s="24"/>
      <c r="B852" s="30"/>
      <c r="C852" s="31"/>
      <c r="D852" s="31"/>
      <c r="E852" s="31"/>
      <c r="F852" s="31"/>
      <c r="G852" s="31"/>
      <c r="H852" s="31"/>
    </row>
    <row r="853" spans="1:8" x14ac:dyDescent="0.2">
      <c r="A853" s="24"/>
      <c r="B853" s="30"/>
      <c r="C853" s="31"/>
      <c r="D853" s="31"/>
      <c r="E853" s="31"/>
      <c r="F853" s="31"/>
      <c r="G853" s="31"/>
      <c r="H853" s="31"/>
    </row>
    <row r="854" spans="1:8" x14ac:dyDescent="0.2">
      <c r="A854" s="24"/>
      <c r="B854" s="30"/>
      <c r="C854" s="31"/>
      <c r="D854" s="31"/>
      <c r="E854" s="31"/>
      <c r="F854" s="31"/>
      <c r="G854" s="31"/>
      <c r="H854" s="31"/>
    </row>
    <row r="855" spans="1:8" x14ac:dyDescent="0.2">
      <c r="A855" s="24"/>
      <c r="B855" s="30"/>
      <c r="C855" s="31"/>
      <c r="D855" s="31"/>
      <c r="E855" s="31"/>
      <c r="F855" s="31"/>
      <c r="G855" s="31"/>
      <c r="H855" s="31"/>
    </row>
    <row r="856" spans="1:8" x14ac:dyDescent="0.2">
      <c r="A856" s="24"/>
      <c r="B856" s="30"/>
      <c r="C856" s="31"/>
      <c r="D856" s="31"/>
      <c r="E856" s="31"/>
      <c r="F856" s="31"/>
      <c r="G856" s="31"/>
      <c r="H856" s="31"/>
    </row>
    <row r="857" spans="1:8" x14ac:dyDescent="0.2">
      <c r="A857" s="24"/>
      <c r="B857" s="30"/>
      <c r="C857" s="31"/>
      <c r="D857" s="31"/>
      <c r="E857" s="31"/>
      <c r="F857" s="31"/>
      <c r="G857" s="31"/>
      <c r="H857" s="31"/>
    </row>
    <row r="858" spans="1:8" x14ac:dyDescent="0.2">
      <c r="A858" s="24"/>
      <c r="B858" s="30"/>
      <c r="C858" s="31"/>
      <c r="D858" s="31"/>
      <c r="E858" s="31"/>
      <c r="F858" s="31"/>
      <c r="G858" s="31"/>
      <c r="H858" s="31"/>
    </row>
    <row r="859" spans="1:8" x14ac:dyDescent="0.2">
      <c r="A859" s="24"/>
      <c r="B859" s="30"/>
      <c r="C859" s="31"/>
      <c r="D859" s="31"/>
      <c r="E859" s="31"/>
      <c r="F859" s="31"/>
      <c r="G859" s="31"/>
      <c r="H859" s="31"/>
    </row>
    <row r="860" spans="1:8" x14ac:dyDescent="0.2">
      <c r="A860" s="24"/>
      <c r="B860" s="30"/>
      <c r="C860" s="31"/>
      <c r="D860" s="31"/>
      <c r="E860" s="31"/>
      <c r="F860" s="31"/>
      <c r="G860" s="31"/>
      <c r="H860" s="31"/>
    </row>
    <row r="861" spans="1:8" x14ac:dyDescent="0.2">
      <c r="A861" s="24"/>
      <c r="B861" s="30"/>
      <c r="C861" s="31"/>
      <c r="D861" s="31"/>
      <c r="E861" s="31"/>
      <c r="F861" s="31"/>
      <c r="G861" s="31"/>
      <c r="H861" s="31"/>
    </row>
    <row r="862" spans="1:8" x14ac:dyDescent="0.2">
      <c r="A862" s="24"/>
      <c r="B862" s="30"/>
      <c r="C862" s="31"/>
      <c r="D862" s="31"/>
      <c r="E862" s="31"/>
      <c r="F862" s="31"/>
      <c r="G862" s="31"/>
      <c r="H862" s="31"/>
    </row>
    <row r="863" spans="1:8" x14ac:dyDescent="0.2">
      <c r="A863" s="24"/>
      <c r="B863" s="30"/>
      <c r="C863" s="31"/>
      <c r="D863" s="31"/>
      <c r="E863" s="31"/>
      <c r="F863" s="31"/>
      <c r="G863" s="31"/>
      <c r="H863" s="31"/>
    </row>
    <row r="864" spans="1:8" x14ac:dyDescent="0.2">
      <c r="A864" s="24"/>
      <c r="B864" s="30"/>
      <c r="C864" s="31"/>
      <c r="D864" s="31"/>
      <c r="E864" s="31"/>
      <c r="F864" s="31"/>
      <c r="G864" s="31"/>
      <c r="H864" s="31"/>
    </row>
    <row r="865" spans="1:8" x14ac:dyDescent="0.2">
      <c r="A865" s="24"/>
      <c r="B865" s="30"/>
      <c r="C865" s="31"/>
      <c r="D865" s="31"/>
      <c r="E865" s="31"/>
      <c r="F865" s="31"/>
      <c r="G865" s="31"/>
      <c r="H865" s="31"/>
    </row>
    <row r="866" spans="1:8" x14ac:dyDescent="0.2">
      <c r="A866" s="24"/>
      <c r="B866" s="30"/>
      <c r="C866" s="31"/>
      <c r="D866" s="31"/>
      <c r="E866" s="31"/>
      <c r="F866" s="31"/>
      <c r="G866" s="31"/>
      <c r="H866" s="31"/>
    </row>
    <row r="867" spans="1:8" x14ac:dyDescent="0.2">
      <c r="A867" s="24"/>
      <c r="B867" s="30"/>
      <c r="C867" s="31"/>
      <c r="D867" s="31"/>
      <c r="E867" s="31"/>
      <c r="F867" s="31"/>
      <c r="G867" s="31"/>
      <c r="H867" s="31"/>
    </row>
    <row r="868" spans="1:8" x14ac:dyDescent="0.2">
      <c r="A868" s="24"/>
      <c r="B868" s="30"/>
      <c r="C868" s="31"/>
      <c r="D868" s="31"/>
      <c r="E868" s="31"/>
      <c r="F868" s="31"/>
      <c r="G868" s="31"/>
      <c r="H868" s="31"/>
    </row>
    <row r="869" spans="1:8" x14ac:dyDescent="0.2">
      <c r="A869" s="24"/>
      <c r="B869" s="30"/>
      <c r="C869" s="31"/>
      <c r="D869" s="31"/>
      <c r="E869" s="31"/>
      <c r="F869" s="31"/>
      <c r="G869" s="31"/>
      <c r="H869" s="31"/>
    </row>
    <row r="870" spans="1:8" x14ac:dyDescent="0.2">
      <c r="A870" s="24"/>
      <c r="B870" s="30"/>
      <c r="C870" s="31"/>
      <c r="D870" s="31"/>
      <c r="E870" s="31"/>
      <c r="F870" s="31"/>
      <c r="G870" s="31"/>
      <c r="H870" s="31"/>
    </row>
    <row r="871" spans="1:8" x14ac:dyDescent="0.2">
      <c r="A871" s="24"/>
      <c r="B871" s="30"/>
      <c r="C871" s="31"/>
      <c r="D871" s="31"/>
      <c r="E871" s="31"/>
      <c r="F871" s="31"/>
      <c r="G871" s="31"/>
      <c r="H871" s="31"/>
    </row>
    <row r="872" spans="1:8" x14ac:dyDescent="0.2">
      <c r="A872" s="24"/>
      <c r="B872" s="30"/>
      <c r="C872" s="31"/>
      <c r="D872" s="31"/>
      <c r="E872" s="31"/>
      <c r="F872" s="31"/>
      <c r="G872" s="31"/>
      <c r="H872" s="31"/>
    </row>
    <row r="873" spans="1:8" x14ac:dyDescent="0.2">
      <c r="A873" s="24"/>
      <c r="B873" s="30"/>
      <c r="C873" s="31"/>
      <c r="D873" s="31"/>
      <c r="E873" s="31"/>
      <c r="F873" s="31"/>
      <c r="G873" s="31"/>
      <c r="H873" s="31"/>
    </row>
    <row r="874" spans="1:8" x14ac:dyDescent="0.2">
      <c r="A874" s="24"/>
      <c r="B874" s="30"/>
      <c r="C874" s="31"/>
      <c r="D874" s="31"/>
      <c r="E874" s="31"/>
      <c r="F874" s="31"/>
      <c r="G874" s="31"/>
      <c r="H874" s="31"/>
    </row>
    <row r="875" spans="1:8" x14ac:dyDescent="0.2">
      <c r="A875" s="24"/>
      <c r="B875" s="30"/>
      <c r="C875" s="31"/>
      <c r="D875" s="31"/>
      <c r="E875" s="31"/>
      <c r="F875" s="31"/>
      <c r="G875" s="31"/>
      <c r="H875" s="31"/>
    </row>
    <row r="876" spans="1:8" x14ac:dyDescent="0.2">
      <c r="A876" s="24"/>
      <c r="B876" s="30"/>
      <c r="C876" s="31"/>
      <c r="D876" s="31"/>
      <c r="E876" s="31"/>
      <c r="F876" s="31"/>
      <c r="G876" s="31"/>
      <c r="H876" s="31"/>
    </row>
    <row r="877" spans="1:8" x14ac:dyDescent="0.2">
      <c r="A877" s="24"/>
      <c r="B877" s="30"/>
      <c r="C877" s="31"/>
      <c r="D877" s="31"/>
      <c r="E877" s="31"/>
      <c r="F877" s="31"/>
      <c r="G877" s="31"/>
      <c r="H877" s="31"/>
    </row>
    <row r="878" spans="1:8" x14ac:dyDescent="0.2">
      <c r="A878" s="24"/>
      <c r="B878" s="30"/>
      <c r="C878" s="31"/>
      <c r="D878" s="31"/>
      <c r="E878" s="31"/>
      <c r="F878" s="31"/>
      <c r="G878" s="31"/>
      <c r="H878" s="31"/>
    </row>
    <row r="879" spans="1:8" x14ac:dyDescent="0.2">
      <c r="A879" s="24"/>
      <c r="B879" s="30"/>
      <c r="C879" s="31"/>
      <c r="D879" s="31"/>
      <c r="E879" s="31"/>
      <c r="F879" s="31"/>
      <c r="G879" s="31"/>
      <c r="H879" s="31"/>
    </row>
    <row r="880" spans="1:8" x14ac:dyDescent="0.2">
      <c r="A880" s="24"/>
      <c r="B880" s="30"/>
      <c r="C880" s="31"/>
      <c r="D880" s="31"/>
      <c r="E880" s="31"/>
      <c r="F880" s="31"/>
      <c r="G880" s="31"/>
      <c r="H880" s="31"/>
    </row>
    <row r="881" spans="1:8" x14ac:dyDescent="0.2">
      <c r="A881" s="24"/>
      <c r="B881" s="30"/>
      <c r="C881" s="31"/>
      <c r="D881" s="31"/>
      <c r="E881" s="31"/>
      <c r="F881" s="31"/>
      <c r="G881" s="31"/>
      <c r="H881" s="31"/>
    </row>
    <row r="882" spans="1:8" x14ac:dyDescent="0.2">
      <c r="A882" s="24"/>
      <c r="B882" s="30"/>
      <c r="C882" s="31"/>
      <c r="D882" s="31"/>
      <c r="E882" s="31"/>
      <c r="F882" s="31"/>
      <c r="G882" s="31"/>
      <c r="H882" s="31"/>
    </row>
    <row r="883" spans="1:8" x14ac:dyDescent="0.2">
      <c r="A883" s="24"/>
      <c r="B883" s="30"/>
      <c r="C883" s="31"/>
      <c r="D883" s="31"/>
      <c r="E883" s="31"/>
      <c r="F883" s="31"/>
      <c r="G883" s="31"/>
      <c r="H883" s="31"/>
    </row>
    <row r="884" spans="1:8" x14ac:dyDescent="0.2">
      <c r="A884" s="24"/>
      <c r="B884" s="30"/>
      <c r="C884" s="31"/>
      <c r="D884" s="31"/>
      <c r="E884" s="31"/>
      <c r="F884" s="31"/>
      <c r="G884" s="31"/>
      <c r="H884" s="31"/>
    </row>
    <row r="885" spans="1:8" x14ac:dyDescent="0.2">
      <c r="A885" s="24"/>
      <c r="B885" s="30"/>
      <c r="C885" s="31"/>
      <c r="D885" s="31"/>
      <c r="E885" s="31"/>
      <c r="F885" s="31"/>
      <c r="G885" s="31"/>
      <c r="H885" s="31"/>
    </row>
    <row r="886" spans="1:8" x14ac:dyDescent="0.2">
      <c r="A886" s="24"/>
      <c r="B886" s="30"/>
      <c r="C886" s="31"/>
      <c r="D886" s="31"/>
      <c r="E886" s="31"/>
      <c r="F886" s="31"/>
      <c r="G886" s="31"/>
      <c r="H886" s="31"/>
    </row>
    <row r="887" spans="1:8" x14ac:dyDescent="0.2">
      <c r="A887" s="24"/>
      <c r="B887" s="30"/>
      <c r="C887" s="31"/>
      <c r="D887" s="31"/>
      <c r="E887" s="31"/>
      <c r="F887" s="31"/>
      <c r="G887" s="31"/>
      <c r="H887" s="31"/>
    </row>
    <row r="888" spans="1:8" x14ac:dyDescent="0.2">
      <c r="A888" s="24"/>
      <c r="B888" s="30"/>
      <c r="C888" s="31"/>
      <c r="D888" s="31"/>
      <c r="E888" s="31"/>
      <c r="F888" s="31"/>
      <c r="G888" s="31"/>
      <c r="H888" s="31"/>
    </row>
    <row r="889" spans="1:8" x14ac:dyDescent="0.2">
      <c r="A889" s="24"/>
      <c r="B889" s="30"/>
      <c r="C889" s="31"/>
      <c r="D889" s="31"/>
      <c r="E889" s="31"/>
      <c r="F889" s="31"/>
      <c r="G889" s="31"/>
      <c r="H889" s="31"/>
    </row>
    <row r="890" spans="1:8" x14ac:dyDescent="0.2">
      <c r="A890" s="24"/>
      <c r="B890" s="30"/>
      <c r="C890" s="31"/>
      <c r="D890" s="31"/>
      <c r="E890" s="31"/>
      <c r="F890" s="31"/>
      <c r="G890" s="31"/>
      <c r="H890" s="31"/>
    </row>
    <row r="891" spans="1:8" x14ac:dyDescent="0.2">
      <c r="A891" s="24"/>
      <c r="B891" s="30"/>
      <c r="C891" s="31"/>
      <c r="D891" s="31"/>
      <c r="E891" s="31"/>
      <c r="F891" s="31"/>
      <c r="G891" s="31"/>
      <c r="H891" s="31"/>
    </row>
    <row r="892" spans="1:8" x14ac:dyDescent="0.2">
      <c r="A892" s="24"/>
      <c r="B892" s="30"/>
      <c r="C892" s="31"/>
      <c r="D892" s="31"/>
      <c r="E892" s="31"/>
      <c r="F892" s="31"/>
      <c r="G892" s="31"/>
      <c r="H892" s="31"/>
    </row>
    <row r="893" spans="1:8" x14ac:dyDescent="0.2">
      <c r="A893" s="24"/>
      <c r="B893" s="30"/>
      <c r="C893" s="31"/>
      <c r="D893" s="31"/>
      <c r="E893" s="31"/>
      <c r="F893" s="31"/>
      <c r="G893" s="31"/>
      <c r="H893" s="31"/>
    </row>
    <row r="894" spans="1:8" x14ac:dyDescent="0.2">
      <c r="A894" s="24"/>
      <c r="B894" s="30"/>
      <c r="C894" s="31"/>
      <c r="D894" s="31"/>
      <c r="E894" s="31"/>
      <c r="F894" s="31"/>
      <c r="G894" s="31"/>
      <c r="H894" s="31"/>
    </row>
    <row r="895" spans="1:8" x14ac:dyDescent="0.2">
      <c r="A895" s="24"/>
      <c r="B895" s="30"/>
      <c r="C895" s="31"/>
      <c r="D895" s="31"/>
      <c r="E895" s="31"/>
      <c r="F895" s="31"/>
      <c r="G895" s="31"/>
      <c r="H895" s="31"/>
    </row>
    <row r="896" spans="1:8" x14ac:dyDescent="0.2">
      <c r="A896" s="24"/>
      <c r="B896" s="30"/>
      <c r="C896" s="31"/>
      <c r="D896" s="31"/>
      <c r="E896" s="31"/>
      <c r="F896" s="31"/>
      <c r="G896" s="31"/>
      <c r="H896" s="31"/>
    </row>
    <row r="897" spans="1:8" x14ac:dyDescent="0.2">
      <c r="A897" s="24"/>
      <c r="B897" s="30"/>
      <c r="C897" s="31"/>
      <c r="D897" s="31"/>
      <c r="E897" s="31"/>
      <c r="F897" s="31"/>
      <c r="G897" s="31"/>
      <c r="H897" s="31"/>
    </row>
    <row r="898" spans="1:8" x14ac:dyDescent="0.2">
      <c r="A898" s="24"/>
      <c r="B898" s="30"/>
      <c r="C898" s="31"/>
      <c r="D898" s="31"/>
      <c r="E898" s="31"/>
      <c r="F898" s="31"/>
      <c r="G898" s="31"/>
      <c r="H898" s="31"/>
    </row>
    <row r="899" spans="1:8" x14ac:dyDescent="0.2">
      <c r="A899" s="24"/>
      <c r="B899" s="30"/>
      <c r="C899" s="31"/>
      <c r="D899" s="31"/>
      <c r="E899" s="31"/>
      <c r="F899" s="31"/>
      <c r="G899" s="31"/>
      <c r="H899" s="31"/>
    </row>
    <row r="900" spans="1:8" x14ac:dyDescent="0.2">
      <c r="A900" s="24"/>
      <c r="B900" s="30"/>
      <c r="C900" s="31"/>
      <c r="D900" s="31"/>
      <c r="E900" s="31"/>
      <c r="F900" s="31"/>
      <c r="G900" s="31"/>
      <c r="H900" s="31"/>
    </row>
    <row r="901" spans="1:8" x14ac:dyDescent="0.2">
      <c r="A901" s="24"/>
      <c r="B901" s="30"/>
      <c r="C901" s="31"/>
      <c r="D901" s="31"/>
      <c r="E901" s="31"/>
      <c r="F901" s="31"/>
      <c r="G901" s="31"/>
      <c r="H901" s="31"/>
    </row>
    <row r="902" spans="1:8" x14ac:dyDescent="0.2">
      <c r="A902" s="24"/>
      <c r="B902" s="30"/>
      <c r="C902" s="31"/>
      <c r="D902" s="31"/>
      <c r="E902" s="31"/>
      <c r="F902" s="31"/>
      <c r="G902" s="31"/>
      <c r="H902" s="31"/>
    </row>
    <row r="903" spans="1:8" x14ac:dyDescent="0.2">
      <c r="A903" s="24"/>
      <c r="B903" s="30"/>
      <c r="C903" s="31"/>
      <c r="D903" s="31"/>
      <c r="E903" s="31"/>
      <c r="F903" s="31"/>
      <c r="G903" s="31"/>
      <c r="H903" s="31"/>
    </row>
    <row r="904" spans="1:8" x14ac:dyDescent="0.2">
      <c r="A904" s="24"/>
      <c r="B904" s="30"/>
      <c r="C904" s="31"/>
      <c r="D904" s="31"/>
      <c r="E904" s="31"/>
      <c r="F904" s="31"/>
      <c r="G904" s="31"/>
      <c r="H904" s="31"/>
    </row>
    <row r="905" spans="1:8" x14ac:dyDescent="0.2">
      <c r="A905" s="24"/>
      <c r="B905" s="30"/>
      <c r="C905" s="31"/>
      <c r="D905" s="31"/>
      <c r="E905" s="31"/>
      <c r="F905" s="31"/>
      <c r="G905" s="31"/>
      <c r="H905" s="31"/>
    </row>
    <row r="906" spans="1:8" x14ac:dyDescent="0.2">
      <c r="A906" s="24"/>
      <c r="B906" s="30"/>
      <c r="C906" s="31"/>
      <c r="D906" s="31"/>
      <c r="E906" s="31"/>
      <c r="F906" s="31"/>
      <c r="G906" s="31"/>
      <c r="H906" s="31"/>
    </row>
    <row r="907" spans="1:8" x14ac:dyDescent="0.2">
      <c r="A907" s="24"/>
      <c r="B907" s="30"/>
      <c r="C907" s="31"/>
      <c r="D907" s="31"/>
      <c r="E907" s="31"/>
      <c r="F907" s="31"/>
      <c r="G907" s="31"/>
      <c r="H907" s="31"/>
    </row>
    <row r="908" spans="1:8" x14ac:dyDescent="0.2">
      <c r="A908" s="24"/>
      <c r="B908" s="30"/>
      <c r="C908" s="31"/>
      <c r="D908" s="31"/>
      <c r="E908" s="31"/>
      <c r="F908" s="31"/>
      <c r="G908" s="31"/>
      <c r="H908" s="31"/>
    </row>
    <row r="909" spans="1:8" x14ac:dyDescent="0.2">
      <c r="A909" s="24"/>
      <c r="B909" s="30"/>
      <c r="C909" s="31"/>
      <c r="D909" s="31"/>
      <c r="E909" s="31"/>
      <c r="F909" s="31"/>
      <c r="G909" s="31"/>
      <c r="H909" s="31"/>
    </row>
  </sheetData>
  <autoFilter ref="A9:H591"/>
  <mergeCells count="55">
    <mergeCell ref="A578:B578"/>
    <mergeCell ref="A581:B581"/>
    <mergeCell ref="A591:B591"/>
    <mergeCell ref="A512:B512"/>
    <mergeCell ref="A527:B527"/>
    <mergeCell ref="A530:B530"/>
    <mergeCell ref="A569:B569"/>
    <mergeCell ref="A570:B570"/>
    <mergeCell ref="A575:B575"/>
    <mergeCell ref="A82:B82"/>
    <mergeCell ref="A487:B487"/>
    <mergeCell ref="A245:B245"/>
    <mergeCell ref="A261:B261"/>
    <mergeCell ref="A306:B306"/>
    <mergeCell ref="A319:B319"/>
    <mergeCell ref="A320:B320"/>
    <mergeCell ref="A405:B405"/>
    <mergeCell ref="A422:B422"/>
    <mergeCell ref="A435:B435"/>
    <mergeCell ref="A448:B448"/>
    <mergeCell ref="A449:B449"/>
    <mergeCell ref="A468:B468"/>
    <mergeCell ref="A238:B238"/>
    <mergeCell ref="A83:B83"/>
    <mergeCell ref="A92:B92"/>
    <mergeCell ref="A95:B95"/>
    <mergeCell ref="A104:B104"/>
    <mergeCell ref="A105:B105"/>
    <mergeCell ref="A137:B137"/>
    <mergeCell ref="A164:B164"/>
    <mergeCell ref="A196:B196"/>
    <mergeCell ref="A197:B197"/>
    <mergeCell ref="A220:B220"/>
    <mergeCell ref="A229:B229"/>
    <mergeCell ref="A25:B25"/>
    <mergeCell ref="E9:E10"/>
    <mergeCell ref="F9:F10"/>
    <mergeCell ref="A66:B66"/>
    <mergeCell ref="A77:B77"/>
    <mergeCell ref="A45:B45"/>
    <mergeCell ref="A53:B53"/>
    <mergeCell ref="A59:B59"/>
    <mergeCell ref="A6:H6"/>
    <mergeCell ref="A1:H1"/>
    <mergeCell ref="A2:H2"/>
    <mergeCell ref="A3:H3"/>
    <mergeCell ref="A42:B42"/>
    <mergeCell ref="A9:A10"/>
    <mergeCell ref="B9:B10"/>
    <mergeCell ref="C9:C10"/>
    <mergeCell ref="D9:D10"/>
    <mergeCell ref="G9:G10"/>
    <mergeCell ref="H9:H10"/>
    <mergeCell ref="A11:B11"/>
    <mergeCell ref="A12:B12"/>
  </mergeCells>
  <pageMargins left="0.70866141732283472" right="0.31496062992125984" top="0.55118110236220474" bottom="0.55118110236220474" header="0.31496062992125984" footer="0.31496062992125984"/>
  <pageSetup paperSize="9" scale="69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 прогр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</dc:creator>
  <cp:lastModifiedBy>Windows User</cp:lastModifiedBy>
  <cp:lastPrinted>2019-11-04T18:35:54Z</cp:lastPrinted>
  <dcterms:created xsi:type="dcterms:W3CDTF">2019-11-04T15:30:31Z</dcterms:created>
  <dcterms:modified xsi:type="dcterms:W3CDTF">2019-11-06T10:37:38Z</dcterms:modified>
</cp:coreProperties>
</file>