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9040" windowHeight="16440"/>
  </bookViews>
  <sheets>
    <sheet name="5. источники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C19" i="1" l="1"/>
  <c r="D19" i="1"/>
  <c r="D18" i="1" s="1"/>
  <c r="E19" i="1"/>
  <c r="C22" i="1"/>
  <c r="C21" i="1" s="1"/>
  <c r="D22" i="1"/>
  <c r="D21" i="1" s="1"/>
  <c r="E22" i="1"/>
  <c r="E21" i="1" s="1"/>
  <c r="E18" i="1" l="1"/>
  <c r="C18" i="1"/>
  <c r="E17" i="1"/>
  <c r="E16" i="1" s="1"/>
  <c r="E31" i="1" s="1"/>
  <c r="E30" i="1" s="1"/>
  <c r="E29" i="1" s="1"/>
  <c r="E28" i="1" s="1"/>
  <c r="D17" i="1"/>
  <c r="D31" i="1" s="1"/>
  <c r="D30" i="1" s="1"/>
  <c r="D29" i="1" s="1"/>
  <c r="D28" i="1" s="1"/>
  <c r="C17" i="1"/>
  <c r="C16" i="1" s="1"/>
  <c r="C31" i="1" s="1"/>
  <c r="C30" i="1" s="1"/>
  <c r="C29" i="1" s="1"/>
  <c r="C28" i="1" s="1"/>
  <c r="D15" i="1"/>
  <c r="D27" i="1" s="1"/>
  <c r="D26" i="1" s="1"/>
  <c r="D25" i="1" s="1"/>
  <c r="D24" i="1" s="1"/>
  <c r="C15" i="1"/>
  <c r="E15" i="1" s="1"/>
  <c r="D23" i="1" l="1"/>
  <c r="D16" i="1"/>
  <c r="E27" i="1"/>
  <c r="E26" i="1" s="1"/>
  <c r="E25" i="1" s="1"/>
  <c r="E24" i="1" s="1"/>
  <c r="E23" i="1" s="1"/>
  <c r="E14" i="1"/>
  <c r="E13" i="1" s="1"/>
  <c r="C14" i="1"/>
  <c r="C13" i="1" s="1"/>
  <c r="C27" i="1"/>
  <c r="C26" i="1" s="1"/>
  <c r="C25" i="1" s="1"/>
  <c r="C24" i="1" s="1"/>
  <c r="C23" i="1" s="1"/>
  <c r="D14" i="1"/>
  <c r="D13" i="1" s="1"/>
  <c r="D32" i="1" l="1"/>
  <c r="E32" i="1"/>
  <c r="C32" i="1"/>
</calcChain>
</file>

<file path=xl/sharedStrings.xml><?xml version="1.0" encoding="utf-8"?>
<sst xmlns="http://schemas.openxmlformats.org/spreadsheetml/2006/main" count="52" uniqueCount="51">
  <si>
    <t>Приложение 5</t>
  </si>
  <si>
    <t>к решению Совета депутатов</t>
  </si>
  <si>
    <t>"О бюджете муниципального образования ЗАТО г. Североморск на 2018 год и на плановый период 2019 и 2020 годов"</t>
  </si>
  <si>
    <t>от ______________ № _____</t>
  </si>
  <si>
    <t xml:space="preserve">Источники финансирования дефицита бюджета ЗАТО г. Североморск на 2018 год
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</si>
  <si>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</si>
  <si>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</si>
  <si>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Сумма</t>
  </si>
  <si>
    <t>Изменения</t>
  </si>
  <si>
    <t/>
  </si>
  <si>
    <t>Кредиты кредитных организаций в валюте Российской Федерации</t>
  </si>
  <si>
    <t>7030102000000000000</t>
  </si>
  <si>
    <t>Получение кредитов от кредитных организаций в валюте Российской Федерации</t>
  </si>
  <si>
    <t>70301020000000000700</t>
  </si>
  <si>
    <t>Получение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</si>
  <si>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</si>
  <si>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</si>
  <si>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</si>
  <si>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</si>
  <si>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</si>
  <si>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от других бюджетов бюджетной системы Российской Федерации</t>
  </si>
  <si>
    <t>70301030000000000000</t>
  </si>
  <si>
    <t>Получение бюджетных кредитов от других бюджетов бюджетной системы Российской Федерации в валюте Российской Федерации</t>
  </si>
  <si>
    <t>70301030100000000700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</si>
  <si>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</si>
  <si>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70301030100040000710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</si>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</sst>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" fontId="6" fillId="3" borderId="4">
      <alignment horizontal="right" vertical="top" shrinkToFit="1"/>
    </xf>
    <xf numFmtId="4" fontId="6" fillId="4" borderId="4">
      <alignment horizontal="right" vertical="top" shrinkToFit="1"/>
    </xf>
    <xf numFmtId="49" fontId="7" fillId="0" borderId="5">
      <alignment horizontal="center" vertical="top" shrinkToFit="1"/>
    </xf>
    <xf numFmtId="0" fontId="8" fillId="0" borderId="5">
      <alignment vertical="top" wrapText="1"/>
    </xf>
    <xf numFmtId="49" fontId="7" fillId="0" borderId="5">
      <alignment horizontal="center" vertical="top" shrinkToFit="1"/>
    </xf>
    <xf numFmtId="4" fontId="6" fillId="3" borderId="5">
      <alignment horizontal="right" vertical="top" shrinkToFit="1"/>
    </xf>
    <xf numFmtId="4" fontId="6" fillId="2" borderId="5">
      <alignment horizontal="right" vertical="top" shrinkToFit="1"/>
    </xf>
    <xf numFmtId="4" fontId="8" fillId="3" borderId="4">
      <alignment horizontal="right" vertical="top" shrinkToFit="1"/>
    </xf>
    <xf numFmtId="0" fontId="9" fillId="0" borderId="5">
      <alignment horizontal="left" vertical="top" wrapText="1"/>
    </xf>
    <xf numFmtId="0" fontId="8" fillId="0" borderId="5">
      <alignment vertical="top" wrapText="1"/>
    </xf>
    <xf numFmtId="4" fontId="6" fillId="4" borderId="5">
      <alignment horizontal="right" vertical="top" shrinkToFit="1"/>
    </xf>
    <xf numFmtId="49" fontId="10" fillId="0" borderId="6">
      <alignment horizontal="center"/>
    </xf>
    <xf numFmtId="0" fontId="11" fillId="0" borderId="0"/>
    <xf numFmtId="0" fontId="11" fillId="5" borderId="0"/>
  </cellStyleXfs>
  <cellXfs count="29">
    <xf numFmtId="0" fontId="0" fillId="0" borderId="0" xfId="0"/>
    <xf numFmtId="0" fontId="2" fillId="0" borderId="0" xfId="0" applyNumberFormat="1" applyFont="1" applyAlignment="1">
      <alignment wrapText="1"/>
    </xf>
    <xf numFmtId="49" fontId="2" fillId="0" borderId="0" xfId="0" applyNumberFormat="1" applyFont="1"/>
    <xf numFmtId="0" fontId="2" fillId="0" borderId="0" xfId="0" applyFont="1"/>
    <xf numFmtId="164" fontId="2" fillId="0" borderId="0" xfId="1" applyFont="1" applyBorder="1" applyAlignment="1">
      <alignment horizontal="right"/>
    </xf>
    <xf numFmtId="164" fontId="2" fillId="0" borderId="0" xfId="1" applyFont="1" applyAlignment="1">
      <alignment horizontal="center"/>
    </xf>
    <xf numFmtId="0" fontId="3" fillId="0" borderId="0" xfId="0" quotePrefix="1" applyNumberFormat="1" applyFont="1" applyAlignment="1">
      <alignment wrapText="1"/>
    </xf>
    <xf numFmtId="49" fontId="3" fillId="0" borderId="0" xfId="0" quotePrefix="1" applyNumberFormat="1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164" fontId="3" fillId="0" borderId="0" xfId="1" applyFont="1" applyAlignment="1">
      <alignment horizontal="center" wrapText="1"/>
    </xf>
    <xf numFmtId="0" fontId="4" fillId="0" borderId="0" xfId="0" applyFont="1"/>
    <xf numFmtId="164" fontId="2" fillId="0" borderId="0" xfId="1" applyFont="1"/>
    <xf numFmtId="0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2" fillId="0" borderId="1" xfId="1" applyFont="1" applyBorder="1" applyAlignment="1">
      <alignment vertical="center"/>
    </xf>
    <xf numFmtId="164" fontId="2" fillId="0" borderId="1" xfId="1" applyFont="1" applyBorder="1" applyAlignment="1">
      <alignment horizontal="center" vertical="center"/>
    </xf>
    <xf numFmtId="164" fontId="2" fillId="0" borderId="1" xfId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64" fontId="4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12" fillId="0" borderId="1" xfId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Alignment="1">
      <alignment horizontal="right"/>
    </xf>
    <xf numFmtId="165" fontId="2" fillId="0" borderId="0" xfId="0" applyNumberFormat="1" applyFont="1" applyBorder="1" applyAlignment="1">
      <alignment horizontal="right" wrapText="1"/>
    </xf>
    <xf numFmtId="164" fontId="2" fillId="0" borderId="0" xfId="0" applyNumberFormat="1" applyFont="1" applyBorder="1" applyAlignment="1">
      <alignment horizontal="right" wrapText="1"/>
    </xf>
    <xf numFmtId="0" fontId="4" fillId="0" borderId="0" xfId="0" applyFont="1" applyAlignment="1" applyProtection="1">
      <alignment horizontal="center" wrapText="1" readingOrder="1"/>
      <protection locked="0"/>
    </xf>
  </cellXfs>
  <cellStyles count="16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o\Users\&#1064;&#1082;&#1086;&#1076;&#1072;%20&#1045;&#1040;\Documents\&#1059;&#1090;&#1086;&#1095;&#1085;&#1077;&#1085;&#1080;&#1103;%202018\&#1059;&#1090;&#1086;&#1095;&#1085;&#1077;&#1085;&#1080;&#1077;%204\&#1055;&#1088;&#1080;&#1083;&#1086;&#1078;&#1077;&#1085;&#1080;&#1103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8"/>
      <sheetName val="свод 2018-2020"/>
      <sheetName val="Лист1"/>
      <sheetName val="доп"/>
      <sheetName val="капстрой"/>
      <sheetName val="снятие"/>
      <sheetName val="перераспр"/>
      <sheetName val="КБК"/>
      <sheetName val="резервн"/>
      <sheetName val="МБТ"/>
      <sheetName val="Лист7"/>
      <sheetName val="ГРБС"/>
    </sheetNames>
    <sheetDataSet>
      <sheetData sheetId="0"/>
      <sheetData sheetId="1"/>
      <sheetData sheetId="2"/>
      <sheetData sheetId="3">
        <row r="127">
          <cell r="C127">
            <v>2546974677.7600002</v>
          </cell>
          <cell r="D127">
            <v>4600000</v>
          </cell>
          <cell r="E127">
            <v>2551574677.7600002</v>
          </cell>
        </row>
      </sheetData>
      <sheetData sheetId="4"/>
      <sheetData sheetId="5"/>
      <sheetData sheetId="6"/>
      <sheetData sheetId="7">
        <row r="18">
          <cell r="B18">
            <v>171000000</v>
          </cell>
        </row>
        <row r="19">
          <cell r="B19">
            <v>60000000</v>
          </cell>
          <cell r="D19">
            <v>60000000</v>
          </cell>
        </row>
        <row r="22">
          <cell r="B22">
            <v>0</v>
          </cell>
        </row>
      </sheetData>
      <sheetData sheetId="8"/>
      <sheetData sheetId="9"/>
      <sheetData sheetId="10">
        <row r="906">
          <cell r="F906">
            <v>2670471866.9300003</v>
          </cell>
          <cell r="H906">
            <v>9701499.9999999981</v>
          </cell>
          <cell r="J906">
            <v>2680173366.9300003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abSelected="1" workbookViewId="0">
      <selection activeCell="I28" sqref="I28"/>
    </sheetView>
  </sheetViews>
  <sheetFormatPr defaultRowHeight="12.75" x14ac:dyDescent="0.2"/>
  <cols>
    <col min="1" max="1" width="57.28515625" style="1" customWidth="1"/>
    <col min="2" max="2" width="24.140625" style="2" customWidth="1"/>
    <col min="3" max="3" width="16.5703125" style="12" hidden="1" customWidth="1"/>
    <col min="4" max="4" width="15.42578125" style="3" hidden="1" customWidth="1"/>
    <col min="5" max="5" width="17.140625" style="5" customWidth="1"/>
    <col min="6" max="252" width="9.140625" style="3"/>
    <col min="253" max="253" width="56" style="3" customWidth="1"/>
    <col min="254" max="254" width="27" style="3" customWidth="1"/>
    <col min="255" max="256" width="0" style="3" hidden="1" customWidth="1"/>
    <col min="257" max="257" width="13.7109375" style="3" customWidth="1"/>
    <col min="258" max="508" width="9.140625" style="3"/>
    <col min="509" max="509" width="56" style="3" customWidth="1"/>
    <col min="510" max="510" width="27" style="3" customWidth="1"/>
    <col min="511" max="512" width="0" style="3" hidden="1" customWidth="1"/>
    <col min="513" max="513" width="13.7109375" style="3" customWidth="1"/>
    <col min="514" max="764" width="9.140625" style="3"/>
    <col min="765" max="765" width="56" style="3" customWidth="1"/>
    <col min="766" max="766" width="27" style="3" customWidth="1"/>
    <col min="767" max="768" width="0" style="3" hidden="1" customWidth="1"/>
    <col min="769" max="769" width="13.7109375" style="3" customWidth="1"/>
    <col min="770" max="1020" width="9.140625" style="3"/>
    <col min="1021" max="1021" width="56" style="3" customWidth="1"/>
    <col min="1022" max="1022" width="27" style="3" customWidth="1"/>
    <col min="1023" max="1024" width="0" style="3" hidden="1" customWidth="1"/>
    <col min="1025" max="1025" width="13.7109375" style="3" customWidth="1"/>
    <col min="1026" max="1276" width="9.140625" style="3"/>
    <col min="1277" max="1277" width="56" style="3" customWidth="1"/>
    <col min="1278" max="1278" width="27" style="3" customWidth="1"/>
    <col min="1279" max="1280" width="0" style="3" hidden="1" customWidth="1"/>
    <col min="1281" max="1281" width="13.7109375" style="3" customWidth="1"/>
    <col min="1282" max="1532" width="9.140625" style="3"/>
    <col min="1533" max="1533" width="56" style="3" customWidth="1"/>
    <col min="1534" max="1534" width="27" style="3" customWidth="1"/>
    <col min="1535" max="1536" width="0" style="3" hidden="1" customWidth="1"/>
    <col min="1537" max="1537" width="13.7109375" style="3" customWidth="1"/>
    <col min="1538" max="1788" width="9.140625" style="3"/>
    <col min="1789" max="1789" width="56" style="3" customWidth="1"/>
    <col min="1790" max="1790" width="27" style="3" customWidth="1"/>
    <col min="1791" max="1792" width="0" style="3" hidden="1" customWidth="1"/>
    <col min="1793" max="1793" width="13.7109375" style="3" customWidth="1"/>
    <col min="1794" max="2044" width="9.140625" style="3"/>
    <col min="2045" max="2045" width="56" style="3" customWidth="1"/>
    <col min="2046" max="2046" width="27" style="3" customWidth="1"/>
    <col min="2047" max="2048" width="0" style="3" hidden="1" customWidth="1"/>
    <col min="2049" max="2049" width="13.7109375" style="3" customWidth="1"/>
    <col min="2050" max="2300" width="9.140625" style="3"/>
    <col min="2301" max="2301" width="56" style="3" customWidth="1"/>
    <col min="2302" max="2302" width="27" style="3" customWidth="1"/>
    <col min="2303" max="2304" width="0" style="3" hidden="1" customWidth="1"/>
    <col min="2305" max="2305" width="13.7109375" style="3" customWidth="1"/>
    <col min="2306" max="2556" width="9.140625" style="3"/>
    <col min="2557" max="2557" width="56" style="3" customWidth="1"/>
    <col min="2558" max="2558" width="27" style="3" customWidth="1"/>
    <col min="2559" max="2560" width="0" style="3" hidden="1" customWidth="1"/>
    <col min="2561" max="2561" width="13.7109375" style="3" customWidth="1"/>
    <col min="2562" max="2812" width="9.140625" style="3"/>
    <col min="2813" max="2813" width="56" style="3" customWidth="1"/>
    <col min="2814" max="2814" width="27" style="3" customWidth="1"/>
    <col min="2815" max="2816" width="0" style="3" hidden="1" customWidth="1"/>
    <col min="2817" max="2817" width="13.7109375" style="3" customWidth="1"/>
    <col min="2818" max="3068" width="9.140625" style="3"/>
    <col min="3069" max="3069" width="56" style="3" customWidth="1"/>
    <col min="3070" max="3070" width="27" style="3" customWidth="1"/>
    <col min="3071" max="3072" width="0" style="3" hidden="1" customWidth="1"/>
    <col min="3073" max="3073" width="13.7109375" style="3" customWidth="1"/>
    <col min="3074" max="3324" width="9.140625" style="3"/>
    <col min="3325" max="3325" width="56" style="3" customWidth="1"/>
    <col min="3326" max="3326" width="27" style="3" customWidth="1"/>
    <col min="3327" max="3328" width="0" style="3" hidden="1" customWidth="1"/>
    <col min="3329" max="3329" width="13.7109375" style="3" customWidth="1"/>
    <col min="3330" max="3580" width="9.140625" style="3"/>
    <col min="3581" max="3581" width="56" style="3" customWidth="1"/>
    <col min="3582" max="3582" width="27" style="3" customWidth="1"/>
    <col min="3583" max="3584" width="0" style="3" hidden="1" customWidth="1"/>
    <col min="3585" max="3585" width="13.7109375" style="3" customWidth="1"/>
    <col min="3586" max="3836" width="9.140625" style="3"/>
    <col min="3837" max="3837" width="56" style="3" customWidth="1"/>
    <col min="3838" max="3838" width="27" style="3" customWidth="1"/>
    <col min="3839" max="3840" width="0" style="3" hidden="1" customWidth="1"/>
    <col min="3841" max="3841" width="13.7109375" style="3" customWidth="1"/>
    <col min="3842" max="4092" width="9.140625" style="3"/>
    <col min="4093" max="4093" width="56" style="3" customWidth="1"/>
    <col min="4094" max="4094" width="27" style="3" customWidth="1"/>
    <col min="4095" max="4096" width="0" style="3" hidden="1" customWidth="1"/>
    <col min="4097" max="4097" width="13.7109375" style="3" customWidth="1"/>
    <col min="4098" max="4348" width="9.140625" style="3"/>
    <col min="4349" max="4349" width="56" style="3" customWidth="1"/>
    <col min="4350" max="4350" width="27" style="3" customWidth="1"/>
    <col min="4351" max="4352" width="0" style="3" hidden="1" customWidth="1"/>
    <col min="4353" max="4353" width="13.7109375" style="3" customWidth="1"/>
    <col min="4354" max="4604" width="9.140625" style="3"/>
    <col min="4605" max="4605" width="56" style="3" customWidth="1"/>
    <col min="4606" max="4606" width="27" style="3" customWidth="1"/>
    <col min="4607" max="4608" width="0" style="3" hidden="1" customWidth="1"/>
    <col min="4609" max="4609" width="13.7109375" style="3" customWidth="1"/>
    <col min="4610" max="4860" width="9.140625" style="3"/>
    <col min="4861" max="4861" width="56" style="3" customWidth="1"/>
    <col min="4862" max="4862" width="27" style="3" customWidth="1"/>
    <col min="4863" max="4864" width="0" style="3" hidden="1" customWidth="1"/>
    <col min="4865" max="4865" width="13.7109375" style="3" customWidth="1"/>
    <col min="4866" max="5116" width="9.140625" style="3"/>
    <col min="5117" max="5117" width="56" style="3" customWidth="1"/>
    <col min="5118" max="5118" width="27" style="3" customWidth="1"/>
    <col min="5119" max="5120" width="0" style="3" hidden="1" customWidth="1"/>
    <col min="5121" max="5121" width="13.7109375" style="3" customWidth="1"/>
    <col min="5122" max="5372" width="9.140625" style="3"/>
    <col min="5373" max="5373" width="56" style="3" customWidth="1"/>
    <col min="5374" max="5374" width="27" style="3" customWidth="1"/>
    <col min="5375" max="5376" width="0" style="3" hidden="1" customWidth="1"/>
    <col min="5377" max="5377" width="13.7109375" style="3" customWidth="1"/>
    <col min="5378" max="5628" width="9.140625" style="3"/>
    <col min="5629" max="5629" width="56" style="3" customWidth="1"/>
    <col min="5630" max="5630" width="27" style="3" customWidth="1"/>
    <col min="5631" max="5632" width="0" style="3" hidden="1" customWidth="1"/>
    <col min="5633" max="5633" width="13.7109375" style="3" customWidth="1"/>
    <col min="5634" max="5884" width="9.140625" style="3"/>
    <col min="5885" max="5885" width="56" style="3" customWidth="1"/>
    <col min="5886" max="5886" width="27" style="3" customWidth="1"/>
    <col min="5887" max="5888" width="0" style="3" hidden="1" customWidth="1"/>
    <col min="5889" max="5889" width="13.7109375" style="3" customWidth="1"/>
    <col min="5890" max="6140" width="9.140625" style="3"/>
    <col min="6141" max="6141" width="56" style="3" customWidth="1"/>
    <col min="6142" max="6142" width="27" style="3" customWidth="1"/>
    <col min="6143" max="6144" width="0" style="3" hidden="1" customWidth="1"/>
    <col min="6145" max="6145" width="13.7109375" style="3" customWidth="1"/>
    <col min="6146" max="6396" width="9.140625" style="3"/>
    <col min="6397" max="6397" width="56" style="3" customWidth="1"/>
    <col min="6398" max="6398" width="27" style="3" customWidth="1"/>
    <col min="6399" max="6400" width="0" style="3" hidden="1" customWidth="1"/>
    <col min="6401" max="6401" width="13.7109375" style="3" customWidth="1"/>
    <col min="6402" max="6652" width="9.140625" style="3"/>
    <col min="6653" max="6653" width="56" style="3" customWidth="1"/>
    <col min="6654" max="6654" width="27" style="3" customWidth="1"/>
    <col min="6655" max="6656" width="0" style="3" hidden="1" customWidth="1"/>
    <col min="6657" max="6657" width="13.7109375" style="3" customWidth="1"/>
    <col min="6658" max="6908" width="9.140625" style="3"/>
    <col min="6909" max="6909" width="56" style="3" customWidth="1"/>
    <col min="6910" max="6910" width="27" style="3" customWidth="1"/>
    <col min="6911" max="6912" width="0" style="3" hidden="1" customWidth="1"/>
    <col min="6913" max="6913" width="13.7109375" style="3" customWidth="1"/>
    <col min="6914" max="7164" width="9.140625" style="3"/>
    <col min="7165" max="7165" width="56" style="3" customWidth="1"/>
    <col min="7166" max="7166" width="27" style="3" customWidth="1"/>
    <col min="7167" max="7168" width="0" style="3" hidden="1" customWidth="1"/>
    <col min="7169" max="7169" width="13.7109375" style="3" customWidth="1"/>
    <col min="7170" max="7420" width="9.140625" style="3"/>
    <col min="7421" max="7421" width="56" style="3" customWidth="1"/>
    <col min="7422" max="7422" width="27" style="3" customWidth="1"/>
    <col min="7423" max="7424" width="0" style="3" hidden="1" customWidth="1"/>
    <col min="7425" max="7425" width="13.7109375" style="3" customWidth="1"/>
    <col min="7426" max="7676" width="9.140625" style="3"/>
    <col min="7677" max="7677" width="56" style="3" customWidth="1"/>
    <col min="7678" max="7678" width="27" style="3" customWidth="1"/>
    <col min="7679" max="7680" width="0" style="3" hidden="1" customWidth="1"/>
    <col min="7681" max="7681" width="13.7109375" style="3" customWidth="1"/>
    <col min="7682" max="7932" width="9.140625" style="3"/>
    <col min="7933" max="7933" width="56" style="3" customWidth="1"/>
    <col min="7934" max="7934" width="27" style="3" customWidth="1"/>
    <col min="7935" max="7936" width="0" style="3" hidden="1" customWidth="1"/>
    <col min="7937" max="7937" width="13.7109375" style="3" customWidth="1"/>
    <col min="7938" max="8188" width="9.140625" style="3"/>
    <col min="8189" max="8189" width="56" style="3" customWidth="1"/>
    <col min="8190" max="8190" width="27" style="3" customWidth="1"/>
    <col min="8191" max="8192" width="0" style="3" hidden="1" customWidth="1"/>
    <col min="8193" max="8193" width="13.7109375" style="3" customWidth="1"/>
    <col min="8194" max="8444" width="9.140625" style="3"/>
    <col min="8445" max="8445" width="56" style="3" customWidth="1"/>
    <col min="8446" max="8446" width="27" style="3" customWidth="1"/>
    <col min="8447" max="8448" width="0" style="3" hidden="1" customWidth="1"/>
    <col min="8449" max="8449" width="13.7109375" style="3" customWidth="1"/>
    <col min="8450" max="8700" width="9.140625" style="3"/>
    <col min="8701" max="8701" width="56" style="3" customWidth="1"/>
    <col min="8702" max="8702" width="27" style="3" customWidth="1"/>
    <col min="8703" max="8704" width="0" style="3" hidden="1" customWidth="1"/>
    <col min="8705" max="8705" width="13.7109375" style="3" customWidth="1"/>
    <col min="8706" max="8956" width="9.140625" style="3"/>
    <col min="8957" max="8957" width="56" style="3" customWidth="1"/>
    <col min="8958" max="8958" width="27" style="3" customWidth="1"/>
    <col min="8959" max="8960" width="0" style="3" hidden="1" customWidth="1"/>
    <col min="8961" max="8961" width="13.7109375" style="3" customWidth="1"/>
    <col min="8962" max="9212" width="9.140625" style="3"/>
    <col min="9213" max="9213" width="56" style="3" customWidth="1"/>
    <col min="9214" max="9214" width="27" style="3" customWidth="1"/>
    <col min="9215" max="9216" width="0" style="3" hidden="1" customWidth="1"/>
    <col min="9217" max="9217" width="13.7109375" style="3" customWidth="1"/>
    <col min="9218" max="9468" width="9.140625" style="3"/>
    <col min="9469" max="9469" width="56" style="3" customWidth="1"/>
    <col min="9470" max="9470" width="27" style="3" customWidth="1"/>
    <col min="9471" max="9472" width="0" style="3" hidden="1" customWidth="1"/>
    <col min="9473" max="9473" width="13.7109375" style="3" customWidth="1"/>
    <col min="9474" max="9724" width="9.140625" style="3"/>
    <col min="9725" max="9725" width="56" style="3" customWidth="1"/>
    <col min="9726" max="9726" width="27" style="3" customWidth="1"/>
    <col min="9727" max="9728" width="0" style="3" hidden="1" customWidth="1"/>
    <col min="9729" max="9729" width="13.7109375" style="3" customWidth="1"/>
    <col min="9730" max="9980" width="9.140625" style="3"/>
    <col min="9981" max="9981" width="56" style="3" customWidth="1"/>
    <col min="9982" max="9982" width="27" style="3" customWidth="1"/>
    <col min="9983" max="9984" width="0" style="3" hidden="1" customWidth="1"/>
    <col min="9985" max="9985" width="13.7109375" style="3" customWidth="1"/>
    <col min="9986" max="10236" width="9.140625" style="3"/>
    <col min="10237" max="10237" width="56" style="3" customWidth="1"/>
    <col min="10238" max="10238" width="27" style="3" customWidth="1"/>
    <col min="10239" max="10240" width="0" style="3" hidden="1" customWidth="1"/>
    <col min="10241" max="10241" width="13.7109375" style="3" customWidth="1"/>
    <col min="10242" max="10492" width="9.140625" style="3"/>
    <col min="10493" max="10493" width="56" style="3" customWidth="1"/>
    <col min="10494" max="10494" width="27" style="3" customWidth="1"/>
    <col min="10495" max="10496" width="0" style="3" hidden="1" customWidth="1"/>
    <col min="10497" max="10497" width="13.7109375" style="3" customWidth="1"/>
    <col min="10498" max="10748" width="9.140625" style="3"/>
    <col min="10749" max="10749" width="56" style="3" customWidth="1"/>
    <col min="10750" max="10750" width="27" style="3" customWidth="1"/>
    <col min="10751" max="10752" width="0" style="3" hidden="1" customWidth="1"/>
    <col min="10753" max="10753" width="13.7109375" style="3" customWidth="1"/>
    <col min="10754" max="11004" width="9.140625" style="3"/>
    <col min="11005" max="11005" width="56" style="3" customWidth="1"/>
    <col min="11006" max="11006" width="27" style="3" customWidth="1"/>
    <col min="11007" max="11008" width="0" style="3" hidden="1" customWidth="1"/>
    <col min="11009" max="11009" width="13.7109375" style="3" customWidth="1"/>
    <col min="11010" max="11260" width="9.140625" style="3"/>
    <col min="11261" max="11261" width="56" style="3" customWidth="1"/>
    <col min="11262" max="11262" width="27" style="3" customWidth="1"/>
    <col min="11263" max="11264" width="0" style="3" hidden="1" customWidth="1"/>
    <col min="11265" max="11265" width="13.7109375" style="3" customWidth="1"/>
    <col min="11266" max="11516" width="9.140625" style="3"/>
    <col min="11517" max="11517" width="56" style="3" customWidth="1"/>
    <col min="11518" max="11518" width="27" style="3" customWidth="1"/>
    <col min="11519" max="11520" width="0" style="3" hidden="1" customWidth="1"/>
    <col min="11521" max="11521" width="13.7109375" style="3" customWidth="1"/>
    <col min="11522" max="11772" width="9.140625" style="3"/>
    <col min="11773" max="11773" width="56" style="3" customWidth="1"/>
    <col min="11774" max="11774" width="27" style="3" customWidth="1"/>
    <col min="11775" max="11776" width="0" style="3" hidden="1" customWidth="1"/>
    <col min="11777" max="11777" width="13.7109375" style="3" customWidth="1"/>
    <col min="11778" max="12028" width="9.140625" style="3"/>
    <col min="12029" max="12029" width="56" style="3" customWidth="1"/>
    <col min="12030" max="12030" width="27" style="3" customWidth="1"/>
    <col min="12031" max="12032" width="0" style="3" hidden="1" customWidth="1"/>
    <col min="12033" max="12033" width="13.7109375" style="3" customWidth="1"/>
    <col min="12034" max="12284" width="9.140625" style="3"/>
    <col min="12285" max="12285" width="56" style="3" customWidth="1"/>
    <col min="12286" max="12286" width="27" style="3" customWidth="1"/>
    <col min="12287" max="12288" width="0" style="3" hidden="1" customWidth="1"/>
    <col min="12289" max="12289" width="13.7109375" style="3" customWidth="1"/>
    <col min="12290" max="12540" width="9.140625" style="3"/>
    <col min="12541" max="12541" width="56" style="3" customWidth="1"/>
    <col min="12542" max="12542" width="27" style="3" customWidth="1"/>
    <col min="12543" max="12544" width="0" style="3" hidden="1" customWidth="1"/>
    <col min="12545" max="12545" width="13.7109375" style="3" customWidth="1"/>
    <col min="12546" max="12796" width="9.140625" style="3"/>
    <col min="12797" max="12797" width="56" style="3" customWidth="1"/>
    <col min="12798" max="12798" width="27" style="3" customWidth="1"/>
    <col min="12799" max="12800" width="0" style="3" hidden="1" customWidth="1"/>
    <col min="12801" max="12801" width="13.7109375" style="3" customWidth="1"/>
    <col min="12802" max="13052" width="9.140625" style="3"/>
    <col min="13053" max="13053" width="56" style="3" customWidth="1"/>
    <col min="13054" max="13054" width="27" style="3" customWidth="1"/>
    <col min="13055" max="13056" width="0" style="3" hidden="1" customWidth="1"/>
    <col min="13057" max="13057" width="13.7109375" style="3" customWidth="1"/>
    <col min="13058" max="13308" width="9.140625" style="3"/>
    <col min="13309" max="13309" width="56" style="3" customWidth="1"/>
    <col min="13310" max="13310" width="27" style="3" customWidth="1"/>
    <col min="13311" max="13312" width="0" style="3" hidden="1" customWidth="1"/>
    <col min="13313" max="13313" width="13.7109375" style="3" customWidth="1"/>
    <col min="13314" max="13564" width="9.140625" style="3"/>
    <col min="13565" max="13565" width="56" style="3" customWidth="1"/>
    <col min="13566" max="13566" width="27" style="3" customWidth="1"/>
    <col min="13567" max="13568" width="0" style="3" hidden="1" customWidth="1"/>
    <col min="13569" max="13569" width="13.7109375" style="3" customWidth="1"/>
    <col min="13570" max="13820" width="9.140625" style="3"/>
    <col min="13821" max="13821" width="56" style="3" customWidth="1"/>
    <col min="13822" max="13822" width="27" style="3" customWidth="1"/>
    <col min="13823" max="13824" width="0" style="3" hidden="1" customWidth="1"/>
    <col min="13825" max="13825" width="13.7109375" style="3" customWidth="1"/>
    <col min="13826" max="14076" width="9.140625" style="3"/>
    <col min="14077" max="14077" width="56" style="3" customWidth="1"/>
    <col min="14078" max="14078" width="27" style="3" customWidth="1"/>
    <col min="14079" max="14080" width="0" style="3" hidden="1" customWidth="1"/>
    <col min="14081" max="14081" width="13.7109375" style="3" customWidth="1"/>
    <col min="14082" max="14332" width="9.140625" style="3"/>
    <col min="14333" max="14333" width="56" style="3" customWidth="1"/>
    <col min="14334" max="14334" width="27" style="3" customWidth="1"/>
    <col min="14335" max="14336" width="0" style="3" hidden="1" customWidth="1"/>
    <col min="14337" max="14337" width="13.7109375" style="3" customWidth="1"/>
    <col min="14338" max="14588" width="9.140625" style="3"/>
    <col min="14589" max="14589" width="56" style="3" customWidth="1"/>
    <col min="14590" max="14590" width="27" style="3" customWidth="1"/>
    <col min="14591" max="14592" width="0" style="3" hidden="1" customWidth="1"/>
    <col min="14593" max="14593" width="13.7109375" style="3" customWidth="1"/>
    <col min="14594" max="14844" width="9.140625" style="3"/>
    <col min="14845" max="14845" width="56" style="3" customWidth="1"/>
    <col min="14846" max="14846" width="27" style="3" customWidth="1"/>
    <col min="14847" max="14848" width="0" style="3" hidden="1" customWidth="1"/>
    <col min="14849" max="14849" width="13.7109375" style="3" customWidth="1"/>
    <col min="14850" max="15100" width="9.140625" style="3"/>
    <col min="15101" max="15101" width="56" style="3" customWidth="1"/>
    <col min="15102" max="15102" width="27" style="3" customWidth="1"/>
    <col min="15103" max="15104" width="0" style="3" hidden="1" customWidth="1"/>
    <col min="15105" max="15105" width="13.7109375" style="3" customWidth="1"/>
    <col min="15106" max="15356" width="9.140625" style="3"/>
    <col min="15357" max="15357" width="56" style="3" customWidth="1"/>
    <col min="15358" max="15358" width="27" style="3" customWidth="1"/>
    <col min="15359" max="15360" width="0" style="3" hidden="1" customWidth="1"/>
    <col min="15361" max="15361" width="13.7109375" style="3" customWidth="1"/>
    <col min="15362" max="15612" width="9.140625" style="3"/>
    <col min="15613" max="15613" width="56" style="3" customWidth="1"/>
    <col min="15614" max="15614" width="27" style="3" customWidth="1"/>
    <col min="15615" max="15616" width="0" style="3" hidden="1" customWidth="1"/>
    <col min="15617" max="15617" width="13.7109375" style="3" customWidth="1"/>
    <col min="15618" max="15868" width="9.140625" style="3"/>
    <col min="15869" max="15869" width="56" style="3" customWidth="1"/>
    <col min="15870" max="15870" width="27" style="3" customWidth="1"/>
    <col min="15871" max="15872" width="0" style="3" hidden="1" customWidth="1"/>
    <col min="15873" max="15873" width="13.7109375" style="3" customWidth="1"/>
    <col min="15874" max="16124" width="9.140625" style="3"/>
    <col min="16125" max="16125" width="56" style="3" customWidth="1"/>
    <col min="16126" max="16126" width="27" style="3" customWidth="1"/>
    <col min="16127" max="16128" width="0" style="3" hidden="1" customWidth="1"/>
    <col min="16129" max="16129" width="13.7109375" style="3" customWidth="1"/>
    <col min="16130" max="16384" width="9.140625" style="3"/>
  </cols>
  <sheetData>
    <row r="1" spans="1:5" x14ac:dyDescent="0.2">
      <c r="C1" s="24" t="s">
        <v>0</v>
      </c>
      <c r="D1" s="24"/>
      <c r="E1" s="24"/>
    </row>
    <row r="2" spans="1:5" x14ac:dyDescent="0.2">
      <c r="C2" s="25" t="s">
        <v>1</v>
      </c>
      <c r="D2" s="25"/>
      <c r="E2" s="25"/>
    </row>
    <row r="3" spans="1:5" ht="12.75" customHeight="1" x14ac:dyDescent="0.2">
      <c r="A3" s="26" t="s">
        <v>2</v>
      </c>
      <c r="B3" s="26"/>
      <c r="C3" s="26"/>
      <c r="D3" s="26"/>
      <c r="E3" s="26"/>
    </row>
    <row r="4" spans="1:5" ht="15" customHeight="1" x14ac:dyDescent="0.2">
      <c r="A4" s="27" t="s">
        <v>3</v>
      </c>
      <c r="B4" s="27"/>
      <c r="C4" s="27"/>
      <c r="D4" s="27"/>
      <c r="E4" s="27"/>
    </row>
    <row r="5" spans="1:5" x14ac:dyDescent="0.2">
      <c r="C5" s="4"/>
    </row>
    <row r="7" spans="1:5" s="9" customFormat="1" x14ac:dyDescent="0.2">
      <c r="A7" s="6"/>
      <c r="B7" s="7"/>
      <c r="C7" s="8"/>
      <c r="E7" s="10"/>
    </row>
    <row r="8" spans="1:5" s="9" customFormat="1" ht="15" customHeight="1" x14ac:dyDescent="0.2">
      <c r="A8" s="28" t="s">
        <v>4</v>
      </c>
      <c r="B8" s="28"/>
      <c r="C8" s="28"/>
      <c r="D8" s="28"/>
      <c r="E8" s="28"/>
    </row>
    <row r="9" spans="1:5" s="9" customFormat="1" ht="15" customHeight="1" x14ac:dyDescent="0.2">
      <c r="A9" s="28"/>
      <c r="B9" s="28"/>
      <c r="C9" s="28"/>
      <c r="D9" s="28"/>
      <c r="E9" s="28"/>
    </row>
    <row r="10" spans="1:5" s="9" customFormat="1" ht="18.75" customHeight="1" x14ac:dyDescent="0.2">
      <c r="A10" s="6"/>
      <c r="B10" s="7"/>
      <c r="C10" s="8"/>
      <c r="E10" s="5" t="s">
        <v>50</v>
      </c>
    </row>
    <row r="11" spans="1:5" s="9" customFormat="1" ht="12.75" customHeight="1" x14ac:dyDescent="0.2">
      <c r="A11" s="18" t="s">
        <v>5</v>
      </c>
      <c r="B11" s="19" t="s">
        <v>6</v>
      </c>
      <c r="C11" s="21" t="s">
        <v>7</v>
      </c>
      <c r="D11" s="22" t="s">
        <v>8</v>
      </c>
      <c r="E11" s="23" t="s">
        <v>7</v>
      </c>
    </row>
    <row r="12" spans="1:5" s="9" customFormat="1" ht="36.75" customHeight="1" x14ac:dyDescent="0.2">
      <c r="A12" s="18"/>
      <c r="B12" s="20"/>
      <c r="C12" s="21"/>
      <c r="D12" s="22"/>
      <c r="E12" s="23" t="s">
        <v>9</v>
      </c>
    </row>
    <row r="13" spans="1:5" s="11" customFormat="1" ht="20.25" customHeight="1" x14ac:dyDescent="0.2">
      <c r="A13" s="13" t="s">
        <v>10</v>
      </c>
      <c r="B13" s="14" t="s">
        <v>11</v>
      </c>
      <c r="C13" s="15">
        <f>C14-C16</f>
        <v>111000000</v>
      </c>
      <c r="D13" s="15">
        <f t="shared" ref="D13:E13" si="0">D14-D16</f>
        <v>0</v>
      </c>
      <c r="E13" s="16">
        <f t="shared" si="0"/>
        <v>111000000</v>
      </c>
    </row>
    <row r="14" spans="1:5" ht="27" customHeight="1" x14ac:dyDescent="0.2">
      <c r="A14" s="13" t="s">
        <v>12</v>
      </c>
      <c r="B14" s="14" t="s">
        <v>13</v>
      </c>
      <c r="C14" s="15">
        <f>C15</f>
        <v>171000000</v>
      </c>
      <c r="D14" s="15">
        <f t="shared" ref="D14:E14" si="1">D15</f>
        <v>0</v>
      </c>
      <c r="E14" s="16">
        <f t="shared" si="1"/>
        <v>171000000</v>
      </c>
    </row>
    <row r="15" spans="1:5" ht="29.25" customHeight="1" x14ac:dyDescent="0.2">
      <c r="A15" s="13" t="s">
        <v>14</v>
      </c>
      <c r="B15" s="14" t="s">
        <v>15</v>
      </c>
      <c r="C15" s="15">
        <f>'[1]6. прогр заимс'!B18</f>
        <v>171000000</v>
      </c>
      <c r="D15" s="15">
        <f>'[1]6. прогр заимс'!C18</f>
        <v>0</v>
      </c>
      <c r="E15" s="16">
        <f>SUM(C15:D15)</f>
        <v>171000000</v>
      </c>
    </row>
    <row r="16" spans="1:5" ht="28.5" customHeight="1" x14ac:dyDescent="0.2">
      <c r="A16" s="13" t="s">
        <v>16</v>
      </c>
      <c r="B16" s="14" t="s">
        <v>17</v>
      </c>
      <c r="C16" s="15">
        <f>C17</f>
        <v>60000000</v>
      </c>
      <c r="D16" s="15">
        <f t="shared" ref="D16:E16" si="2">D17</f>
        <v>0</v>
      </c>
      <c r="E16" s="16">
        <f t="shared" si="2"/>
        <v>60000000</v>
      </c>
    </row>
    <row r="17" spans="1:5" ht="30" customHeight="1" x14ac:dyDescent="0.2">
      <c r="A17" s="13" t="s">
        <v>18</v>
      </c>
      <c r="B17" s="14" t="s">
        <v>19</v>
      </c>
      <c r="C17" s="15">
        <f>'[1]6. прогр заимс'!B19</f>
        <v>60000000</v>
      </c>
      <c r="D17" s="15">
        <f>'[1]6. прогр заимс'!C19</f>
        <v>0</v>
      </c>
      <c r="E17" s="16">
        <f>'[1]6. прогр заимс'!D19</f>
        <v>60000000</v>
      </c>
    </row>
    <row r="18" spans="1:5" s="11" customFormat="1" ht="25.5" hidden="1" x14ac:dyDescent="0.2">
      <c r="A18" s="13" t="s">
        <v>20</v>
      </c>
      <c r="B18" s="14" t="s">
        <v>21</v>
      </c>
      <c r="C18" s="15">
        <f>C19-C21</f>
        <v>0</v>
      </c>
      <c r="D18" s="15">
        <f t="shared" ref="D18:E18" si="3">D19-D21</f>
        <v>0</v>
      </c>
      <c r="E18" s="16">
        <f t="shared" si="3"/>
        <v>0</v>
      </c>
    </row>
    <row r="19" spans="1:5" ht="25.5" hidden="1" x14ac:dyDescent="0.2">
      <c r="A19" s="13" t="s">
        <v>22</v>
      </c>
      <c r="B19" s="14" t="s">
        <v>23</v>
      </c>
      <c r="C19" s="15">
        <f>C20</f>
        <v>0</v>
      </c>
      <c r="D19" s="15">
        <f t="shared" ref="D19:E19" si="4">D20</f>
        <v>0</v>
      </c>
      <c r="E19" s="16">
        <f t="shared" si="4"/>
        <v>0</v>
      </c>
    </row>
    <row r="20" spans="1:5" ht="38.25" hidden="1" x14ac:dyDescent="0.2">
      <c r="A20" s="13" t="s">
        <v>24</v>
      </c>
      <c r="B20" s="14" t="s">
        <v>25</v>
      </c>
      <c r="C20" s="15">
        <v>0</v>
      </c>
      <c r="D20" s="15"/>
      <c r="E20" s="16"/>
    </row>
    <row r="21" spans="1:5" ht="38.25" hidden="1" x14ac:dyDescent="0.2">
      <c r="A21" s="13" t="s">
        <v>26</v>
      </c>
      <c r="B21" s="14" t="s">
        <v>27</v>
      </c>
      <c r="C21" s="15">
        <f>C22</f>
        <v>0</v>
      </c>
      <c r="D21" s="15">
        <f t="shared" ref="D21:E21" si="5">D22</f>
        <v>0</v>
      </c>
      <c r="E21" s="16">
        <f t="shared" si="5"/>
        <v>0</v>
      </c>
    </row>
    <row r="22" spans="1:5" ht="38.25" hidden="1" x14ac:dyDescent="0.2">
      <c r="A22" s="13" t="s">
        <v>28</v>
      </c>
      <c r="B22" s="14" t="s">
        <v>29</v>
      </c>
      <c r="C22" s="15">
        <f>'[1]6. прогр заимс'!B22</f>
        <v>0</v>
      </c>
      <c r="D22" s="15">
        <f>'[1]6. прогр заимс'!C22</f>
        <v>0</v>
      </c>
      <c r="E22" s="16">
        <f>SUM(C22:D22)</f>
        <v>0</v>
      </c>
    </row>
    <row r="23" spans="1:5" s="11" customFormat="1" ht="16.5" customHeight="1" x14ac:dyDescent="0.2">
      <c r="A23" s="13" t="s">
        <v>30</v>
      </c>
      <c r="B23" s="14" t="s">
        <v>31</v>
      </c>
      <c r="C23" s="15">
        <f>-(C24-C28)</f>
        <v>12497189.170000076</v>
      </c>
      <c r="D23" s="15">
        <f t="shared" ref="D23:E23" si="6">-(D24-D28)</f>
        <v>5101499.9999999981</v>
      </c>
      <c r="E23" s="16">
        <f t="shared" si="6"/>
        <v>17598689.170000076</v>
      </c>
    </row>
    <row r="24" spans="1:5" ht="18.75" customHeight="1" x14ac:dyDescent="0.2">
      <c r="A24" s="13" t="s">
        <v>32</v>
      </c>
      <c r="B24" s="14" t="s">
        <v>33</v>
      </c>
      <c r="C24" s="15">
        <f t="shared" ref="C24:E26" si="7">C25</f>
        <v>2717974677.7600002</v>
      </c>
      <c r="D24" s="15">
        <f t="shared" si="7"/>
        <v>4600000</v>
      </c>
      <c r="E24" s="16">
        <f t="shared" si="7"/>
        <v>2722574677.7600002</v>
      </c>
    </row>
    <row r="25" spans="1:5" ht="18.75" customHeight="1" x14ac:dyDescent="0.2">
      <c r="A25" s="13" t="s">
        <v>34</v>
      </c>
      <c r="B25" s="14" t="s">
        <v>35</v>
      </c>
      <c r="C25" s="15">
        <f t="shared" si="7"/>
        <v>2717974677.7600002</v>
      </c>
      <c r="D25" s="15">
        <f t="shared" si="7"/>
        <v>4600000</v>
      </c>
      <c r="E25" s="16">
        <f t="shared" si="7"/>
        <v>2722574677.7600002</v>
      </c>
    </row>
    <row r="26" spans="1:5" ht="18" customHeight="1" x14ac:dyDescent="0.2">
      <c r="A26" s="13" t="s">
        <v>36</v>
      </c>
      <c r="B26" s="14" t="s">
        <v>37</v>
      </c>
      <c r="C26" s="15">
        <f t="shared" si="7"/>
        <v>2717974677.7600002</v>
      </c>
      <c r="D26" s="15">
        <f t="shared" si="7"/>
        <v>4600000</v>
      </c>
      <c r="E26" s="16">
        <f t="shared" si="7"/>
        <v>2722574677.7600002</v>
      </c>
    </row>
    <row r="27" spans="1:5" ht="30" customHeight="1" x14ac:dyDescent="0.2">
      <c r="A27" s="13" t="s">
        <v>38</v>
      </c>
      <c r="B27" s="14" t="s">
        <v>39</v>
      </c>
      <c r="C27" s="15">
        <f>C15+'[1]4.доходы'!C127</f>
        <v>2717974677.7600002</v>
      </c>
      <c r="D27" s="15">
        <f>'[1]4.доходы'!D127+D15+D20</f>
        <v>4600000</v>
      </c>
      <c r="E27" s="16">
        <f>'[1]4.доходы'!E127+'5. источники'!E15</f>
        <v>2722574677.7600002</v>
      </c>
    </row>
    <row r="28" spans="1:5" ht="18.75" customHeight="1" x14ac:dyDescent="0.2">
      <c r="A28" s="13" t="s">
        <v>40</v>
      </c>
      <c r="B28" s="14" t="s">
        <v>41</v>
      </c>
      <c r="C28" s="15">
        <f t="shared" ref="C28:E30" si="8">C29</f>
        <v>2730471866.9300003</v>
      </c>
      <c r="D28" s="15">
        <f t="shared" si="8"/>
        <v>9701499.9999999981</v>
      </c>
      <c r="E28" s="16">
        <f t="shared" si="8"/>
        <v>2740173366.9300003</v>
      </c>
    </row>
    <row r="29" spans="1:5" ht="19.5" customHeight="1" x14ac:dyDescent="0.2">
      <c r="A29" s="13" t="s">
        <v>42</v>
      </c>
      <c r="B29" s="14" t="s">
        <v>43</v>
      </c>
      <c r="C29" s="15">
        <f t="shared" si="8"/>
        <v>2730471866.9300003</v>
      </c>
      <c r="D29" s="15">
        <f t="shared" si="8"/>
        <v>9701499.9999999981</v>
      </c>
      <c r="E29" s="16">
        <f t="shared" si="8"/>
        <v>2740173366.9300003</v>
      </c>
    </row>
    <row r="30" spans="1:5" ht="18" customHeight="1" x14ac:dyDescent="0.2">
      <c r="A30" s="13" t="s">
        <v>44</v>
      </c>
      <c r="B30" s="14" t="s">
        <v>45</v>
      </c>
      <c r="C30" s="15">
        <f t="shared" si="8"/>
        <v>2730471866.9300003</v>
      </c>
      <c r="D30" s="15">
        <f t="shared" si="8"/>
        <v>9701499.9999999981</v>
      </c>
      <c r="E30" s="16">
        <f t="shared" si="8"/>
        <v>2740173366.9300003</v>
      </c>
    </row>
    <row r="31" spans="1:5" ht="30.75" customHeight="1" x14ac:dyDescent="0.2">
      <c r="A31" s="13" t="s">
        <v>46</v>
      </c>
      <c r="B31" s="14" t="s">
        <v>47</v>
      </c>
      <c r="C31" s="15">
        <f>C16+C21+'[1]8. разд '!F906</f>
        <v>2730471866.9300003</v>
      </c>
      <c r="D31" s="15">
        <f>'[1]8. разд '!H906+'5. источники'!D22+'5. источники'!D17</f>
        <v>9701499.9999999981</v>
      </c>
      <c r="E31" s="16">
        <f>'[1]8. разд '!J906+'5. источники'!E16</f>
        <v>2740173366.9300003</v>
      </c>
    </row>
    <row r="32" spans="1:5" s="11" customFormat="1" ht="23.25" customHeight="1" x14ac:dyDescent="0.2">
      <c r="A32" s="13" t="s">
        <v>48</v>
      </c>
      <c r="B32" s="14" t="s">
        <v>49</v>
      </c>
      <c r="C32" s="17">
        <f>C13+C18+C23</f>
        <v>123497189.17000008</v>
      </c>
      <c r="D32" s="17">
        <f>D13+D18+D23</f>
        <v>5101499.9999999981</v>
      </c>
      <c r="E32" s="16">
        <f>E13+E18+E23</f>
        <v>128598689.17000008</v>
      </c>
    </row>
  </sheetData>
  <sheetProtection password="D646" sheet="1" objects="1" scenarios="1"/>
  <mergeCells count="10">
    <mergeCell ref="C1:E1"/>
    <mergeCell ref="C2:E2"/>
    <mergeCell ref="A3:E3"/>
    <mergeCell ref="A4:E4"/>
    <mergeCell ref="A8:E9"/>
    <mergeCell ref="A11:A12"/>
    <mergeCell ref="B11:B12"/>
    <mergeCell ref="C11:C12"/>
    <mergeCell ref="D11:D12"/>
    <mergeCell ref="E11:E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 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2018-03-14T14:45:02Z</cp:lastPrinted>
  <dcterms:created xsi:type="dcterms:W3CDTF">2018-03-14T11:31:48Z</dcterms:created>
  <dcterms:modified xsi:type="dcterms:W3CDTF">2018-03-14T14:45:05Z</dcterms:modified>
</cp:coreProperties>
</file>