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9040" windowHeight="16440"/>
  </bookViews>
  <sheets>
    <sheet name="12. капстрой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31" i="1" l="1"/>
  <c r="F30" i="1" s="1"/>
  <c r="F29" i="1" s="1"/>
  <c r="E31" i="1"/>
  <c r="E30" i="1" s="1"/>
  <c r="E29" i="1" s="1"/>
  <c r="D30" i="1"/>
  <c r="D29" i="1" s="1"/>
  <c r="D28" i="1"/>
  <c r="D27" i="1"/>
  <c r="D26" i="1" s="1"/>
  <c r="D25" i="1" s="1"/>
  <c r="F26" i="1"/>
  <c r="F25" i="1" s="1"/>
  <c r="E26" i="1"/>
  <c r="E25" i="1" s="1"/>
  <c r="D24" i="1"/>
  <c r="D23" i="1"/>
  <c r="D22" i="1" s="1"/>
  <c r="D21" i="1" s="1"/>
  <c r="F22" i="1"/>
  <c r="F21" i="1" s="1"/>
  <c r="E22" i="1"/>
  <c r="E21" i="1" s="1"/>
  <c r="F20" i="1"/>
  <c r="F18" i="1" s="1"/>
  <c r="F17" i="1" s="1"/>
  <c r="E20" i="1"/>
  <c r="E18" i="1" s="1"/>
  <c r="E17" i="1" s="1"/>
  <c r="F19" i="1"/>
  <c r="E19" i="1"/>
  <c r="D18" i="1"/>
  <c r="D17" i="1" s="1"/>
  <c r="F16" i="1"/>
  <c r="F15" i="1" s="1"/>
  <c r="E16" i="1"/>
  <c r="E15" i="1" s="1"/>
  <c r="D16" i="1"/>
  <c r="D15" i="1" s="1"/>
  <c r="D14" i="1"/>
  <c r="D12" i="1" s="1"/>
  <c r="F12" i="1"/>
  <c r="E12" i="1"/>
  <c r="E11" i="1" l="1"/>
  <c r="E32" i="1" s="1"/>
  <c r="F11" i="1"/>
  <c r="F32" i="1" s="1"/>
  <c r="D11" i="1"/>
  <c r="D32" i="1" s="1"/>
</calcChain>
</file>

<file path=xl/sharedStrings.xml><?xml version="1.0" encoding="utf-8"?>
<sst xmlns="http://schemas.openxmlformats.org/spreadsheetml/2006/main" count="34" uniqueCount="24">
  <si>
    <t>Приложение № 12</t>
  </si>
  <si>
    <t>к Решению Совета депутатов</t>
  </si>
  <si>
    <t>"О бюджете муниципального образования ЗАТО    г. Североморск на 2018 год и на плановый период 2019 и 2020 годов"</t>
  </si>
  <si>
    <t>от _____________ № _______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</si>
  <si>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2018 год и плановый период 2019 и  2020 годов</t>
  </si>
  <si>
    <t>Наименование</t>
  </si>
  <si>
    <t>Код ведомства</t>
  </si>
  <si>
    <t xml:space="preserve">Сумма </t>
  </si>
  <si>
    <t>2018 год</t>
  </si>
  <si>
    <t>2019 год</t>
  </si>
  <si>
    <t>2020 год</t>
  </si>
  <si>
    <t xml:space="preserve">Детский сад на 220 мест в н.п. Североморск-3 </t>
  </si>
  <si>
    <t>Администрация ЗАТО г. Североморск</t>
  </si>
  <si>
    <t>за счет средств межбюджетных трансфертов</t>
  </si>
  <si>
    <t>за счет собственных  средств</t>
  </si>
  <si>
    <t>Управление образования администрации ЗАТО г. Североморск</t>
  </si>
  <si>
    <t>за счет собственных средств</t>
  </si>
  <si>
    <t>Детский сад на 75 мест на Гвардейской, г. Североморск</t>
  </si>
  <si>
    <t>Общеобразовательная школа на 1200 учащихся</t>
  </si>
  <si>
    <t>Реконструкция участка проезда (моста) в н.п. Североморск - 3</t>
  </si>
  <si>
    <t>Комитет по развитию городского хозяйства администрации ЗАТО г. Североморск</t>
  </si>
  <si>
    <t>Строительство кладбищ</t>
  </si>
  <si>
    <t>ВСЕГО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</si>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</sst>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" fontId="6" fillId="2" borderId="5">
      <alignment horizontal="right" vertical="top" shrinkToFit="1"/>
    </xf>
    <xf numFmtId="4" fontId="6" fillId="4" borderId="6">
      <alignment horizontal="right" vertical="top" shrinkToFit="1"/>
    </xf>
    <xf numFmtId="4" fontId="6" fillId="5" borderId="6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4" borderId="5">
      <alignment horizontal="right" vertical="top" shrinkToFit="1"/>
    </xf>
    <xf numFmtId="4" fontId="8" fillId="4" borderId="6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5" borderId="5">
      <alignment horizontal="right" vertical="top" shrinkToFit="1"/>
    </xf>
    <xf numFmtId="49" fontId="10" fillId="0" borderId="7">
      <alignment horizontal="center"/>
    </xf>
    <xf numFmtId="0" fontId="11" fillId="0" borderId="0"/>
    <xf numFmtId="0" fontId="11" fillId="6" borderId="0"/>
  </cellStyleXfs>
  <cellXfs count="27">
    <xf numFmtId="0" fontId="0" fillId="0" borderId="0" xfId="0"/>
    <xf numFmtId="165" fontId="4" fillId="0" borderId="0" xfId="0" applyNumberFormat="1" applyFont="1" applyBorder="1" applyAlignment="1">
      <alignment horizontal="right"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1" applyFont="1" applyBorder="1" applyAlignment="1">
      <alignment horizontal="center" vertical="center"/>
    </xf>
    <xf numFmtId="0" fontId="4" fillId="3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1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4" fontId="6" fillId="3" borderId="0" xfId="2" applyNumberFormat="1" applyFill="1" applyBorder="1" applyProtection="1">
      <alignment horizontal="right" vertical="top" shrinkToFit="1"/>
    </xf>
    <xf numFmtId="164" fontId="2" fillId="0" borderId="0" xfId="0" applyNumberFormat="1" applyFont="1"/>
    <xf numFmtId="0" fontId="4" fillId="0" borderId="0" xfId="0" applyFont="1"/>
    <xf numFmtId="0" fontId="4" fillId="0" borderId="2" xfId="0" applyFont="1" applyFill="1" applyBorder="1" applyAlignment="1">
      <alignment wrapText="1"/>
    </xf>
    <xf numFmtId="0" fontId="4" fillId="0" borderId="4" xfId="0" applyFont="1" applyBorder="1"/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165" fontId="4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</cellXfs>
  <cellStyles count="16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o\Users\&#1064;&#1082;&#1086;&#1076;&#1072;%20&#1045;&#1040;\Documents\&#1059;&#1090;&#1086;&#1095;&#1085;&#1077;&#1085;&#1080;&#1103;%202018\&#1059;&#1090;&#1086;&#1095;&#1085;&#1077;&#1085;&#1080;&#1077;%204\&#1055;&#1088;&#1080;&#1083;&#1086;&#1078;&#1077;&#1085;&#1080;&#1103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8"/>
      <sheetName val="свод 2018-2020"/>
      <sheetName val="Лист1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Лист7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04">
          <cell r="K204">
            <v>49081632.899999999</v>
          </cell>
        </row>
        <row r="209">
          <cell r="K209">
            <v>48880000</v>
          </cell>
        </row>
        <row r="211">
          <cell r="K211">
            <v>31120000</v>
          </cell>
        </row>
        <row r="451">
          <cell r="K451">
            <v>79033.67</v>
          </cell>
        </row>
        <row r="830">
          <cell r="K830">
            <v>0</v>
          </cell>
        </row>
        <row r="845">
          <cell r="K845">
            <v>0</v>
          </cell>
        </row>
      </sheetData>
      <sheetData sheetId="13">
        <row r="190">
          <cell r="G190">
            <v>108408400</v>
          </cell>
        </row>
        <row r="191">
          <cell r="I191">
            <v>112961600</v>
          </cell>
        </row>
        <row r="193">
          <cell r="G193">
            <v>0</v>
          </cell>
          <cell r="I193">
            <v>0</v>
          </cell>
        </row>
        <row r="454">
          <cell r="G454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N7" sqref="N7"/>
    </sheetView>
  </sheetViews>
  <sheetFormatPr defaultRowHeight="15" x14ac:dyDescent="0.25"/>
  <cols>
    <col min="1" max="1" width="9.5703125" style="2" bestFit="1" customWidth="1"/>
    <col min="2" max="2" width="65.5703125" style="2" customWidth="1"/>
    <col min="3" max="3" width="10" style="2" customWidth="1"/>
    <col min="4" max="4" width="15.5703125" style="2" customWidth="1"/>
    <col min="5" max="5" width="18" style="2" customWidth="1"/>
    <col min="6" max="6" width="16.7109375" style="2" customWidth="1"/>
  </cols>
  <sheetData>
    <row r="1" spans="1:6" x14ac:dyDescent="0.25">
      <c r="A1" s="23" t="s">
        <v>0</v>
      </c>
      <c r="B1" s="23"/>
      <c r="C1" s="23"/>
      <c r="D1" s="23"/>
      <c r="E1" s="23"/>
      <c r="F1" s="23"/>
    </row>
    <row r="2" spans="1:6" ht="12" customHeight="1" x14ac:dyDescent="0.25">
      <c r="A2" s="24" t="s">
        <v>1</v>
      </c>
      <c r="B2" s="24"/>
      <c r="C2" s="24"/>
      <c r="D2" s="24"/>
      <c r="E2" s="24"/>
      <c r="F2" s="24"/>
    </row>
    <row r="3" spans="1:6" ht="15" customHeight="1" x14ac:dyDescent="0.25">
      <c r="A3" s="25" t="s">
        <v>2</v>
      </c>
      <c r="B3" s="25"/>
      <c r="C3" s="25"/>
      <c r="D3" s="25"/>
      <c r="E3" s="25"/>
      <c r="F3" s="25"/>
    </row>
    <row r="4" spans="1:6" x14ac:dyDescent="0.25">
      <c r="A4" s="23" t="s">
        <v>3</v>
      </c>
      <c r="B4" s="23"/>
      <c r="C4" s="23"/>
      <c r="D4" s="23"/>
      <c r="E4" s="23"/>
      <c r="F4" s="23"/>
    </row>
    <row r="5" spans="1:6" x14ac:dyDescent="0.25">
      <c r="A5" s="1"/>
      <c r="B5" s="1"/>
      <c r="C5" s="1"/>
      <c r="D5" s="1"/>
    </row>
    <row r="6" spans="1:6" ht="87.75" customHeight="1" x14ac:dyDescent="0.25">
      <c r="B6" s="26" t="s">
        <v>4</v>
      </c>
      <c r="C6" s="26"/>
      <c r="D6" s="26"/>
      <c r="E6" s="26"/>
      <c r="F6" s="26"/>
    </row>
    <row r="8" spans="1:6" x14ac:dyDescent="0.25">
      <c r="F8" s="2" t="s">
        <v>23</v>
      </c>
    </row>
    <row r="9" spans="1:6" x14ac:dyDescent="0.25">
      <c r="B9" s="20" t="s">
        <v>5</v>
      </c>
      <c r="C9" s="20" t="s">
        <v>6</v>
      </c>
      <c r="D9" s="22" t="s">
        <v>7</v>
      </c>
      <c r="E9" s="22"/>
      <c r="F9" s="22"/>
    </row>
    <row r="10" spans="1:6" ht="27" customHeight="1" x14ac:dyDescent="0.25">
      <c r="B10" s="21"/>
      <c r="C10" s="21"/>
      <c r="D10" s="3" t="s">
        <v>8</v>
      </c>
      <c r="E10" s="3" t="s">
        <v>9</v>
      </c>
      <c r="F10" s="3" t="s">
        <v>10</v>
      </c>
    </row>
    <row r="11" spans="1:6" x14ac:dyDescent="0.25">
      <c r="B11" s="4" t="s">
        <v>11</v>
      </c>
      <c r="C11" s="5"/>
      <c r="D11" s="6">
        <f>D12+D15</f>
        <v>39499166.57</v>
      </c>
      <c r="E11" s="6">
        <f t="shared" ref="E11:F11" si="0">E12+E15</f>
        <v>0</v>
      </c>
      <c r="F11" s="6">
        <f t="shared" si="0"/>
        <v>0</v>
      </c>
    </row>
    <row r="12" spans="1:6" x14ac:dyDescent="0.25">
      <c r="B12" s="4" t="s">
        <v>12</v>
      </c>
      <c r="C12" s="5">
        <v>701</v>
      </c>
      <c r="D12" s="6">
        <f>SUM(D13:D14)</f>
        <v>39420132.899999999</v>
      </c>
      <c r="E12" s="6">
        <f t="shared" ref="E12:F12" si="1">SUM(E13:E14)</f>
        <v>0</v>
      </c>
      <c r="F12" s="6">
        <f t="shared" si="1"/>
        <v>0</v>
      </c>
    </row>
    <row r="13" spans="1:6" hidden="1" x14ac:dyDescent="0.25">
      <c r="B13" s="7" t="s">
        <v>13</v>
      </c>
      <c r="C13" s="8"/>
      <c r="D13" s="9"/>
      <c r="E13" s="9"/>
      <c r="F13" s="9"/>
    </row>
    <row r="14" spans="1:6" x14ac:dyDescent="0.25">
      <c r="B14" s="10" t="s">
        <v>14</v>
      </c>
      <c r="C14" s="8"/>
      <c r="D14" s="9">
        <f>'[1]9.ведомства'!K204-9661500</f>
        <v>39420132.899999999</v>
      </c>
      <c r="E14" s="9"/>
      <c r="F14" s="9"/>
    </row>
    <row r="15" spans="1:6" x14ac:dyDescent="0.25">
      <c r="B15" s="10" t="s">
        <v>15</v>
      </c>
      <c r="C15" s="8">
        <v>707</v>
      </c>
      <c r="D15" s="9">
        <f>D16</f>
        <v>79033.67</v>
      </c>
      <c r="E15" s="9">
        <f t="shared" ref="E15:F15" si="2">E16</f>
        <v>0</v>
      </c>
      <c r="F15" s="9">
        <f t="shared" si="2"/>
        <v>0</v>
      </c>
    </row>
    <row r="16" spans="1:6" x14ac:dyDescent="0.25">
      <c r="B16" s="10" t="s">
        <v>16</v>
      </c>
      <c r="C16" s="8"/>
      <c r="D16" s="9">
        <f>'[1]9.ведомства'!K451</f>
        <v>79033.67</v>
      </c>
      <c r="E16" s="9">
        <f>'[1]9.1 ведомства'!G454</f>
        <v>0</v>
      </c>
      <c r="F16" s="9">
        <f>'[1]9.1 ведомства'!I454</f>
        <v>0</v>
      </c>
    </row>
    <row r="17" spans="1:6" x14ac:dyDescent="0.25">
      <c r="B17" s="7" t="s">
        <v>17</v>
      </c>
      <c r="C17" s="11"/>
      <c r="D17" s="9">
        <f>SUM(D18:D18)</f>
        <v>9661500</v>
      </c>
      <c r="E17" s="9">
        <f t="shared" ref="E17:F17" si="3">SUM(E18:E18)</f>
        <v>108408400</v>
      </c>
      <c r="F17" s="9">
        <f t="shared" si="3"/>
        <v>112961600</v>
      </c>
    </row>
    <row r="18" spans="1:6" x14ac:dyDescent="0.25">
      <c r="B18" s="7" t="s">
        <v>12</v>
      </c>
      <c r="C18" s="11">
        <v>701</v>
      </c>
      <c r="D18" s="9">
        <f>SUM(D19:D20)</f>
        <v>9661500</v>
      </c>
      <c r="E18" s="9">
        <f t="shared" ref="E18:F18" si="4">SUM(E19:E20)</f>
        <v>108408400</v>
      </c>
      <c r="F18" s="9">
        <f t="shared" si="4"/>
        <v>112961600</v>
      </c>
    </row>
    <row r="19" spans="1:6" x14ac:dyDescent="0.25">
      <c r="B19" s="7" t="s">
        <v>13</v>
      </c>
      <c r="C19" s="11"/>
      <c r="D19" s="9"/>
      <c r="E19" s="9">
        <f>'[1]9.1 ведомства'!G190</f>
        <v>108408400</v>
      </c>
      <c r="F19" s="9">
        <f>'[1]9.1 ведомства'!I191</f>
        <v>112961600</v>
      </c>
    </row>
    <row r="20" spans="1:6" x14ac:dyDescent="0.25">
      <c r="B20" s="10" t="s">
        <v>14</v>
      </c>
      <c r="C20" s="11"/>
      <c r="D20" s="9">
        <v>9661500</v>
      </c>
      <c r="E20" s="9">
        <f>'[1]9.1 ведомства'!G193</f>
        <v>0</v>
      </c>
      <c r="F20" s="9">
        <f>'[1]9.1 ведомства'!I193</f>
        <v>0</v>
      </c>
    </row>
    <row r="21" spans="1:6" x14ac:dyDescent="0.25">
      <c r="B21" s="7" t="s">
        <v>18</v>
      </c>
      <c r="C21" s="11"/>
      <c r="D21" s="9">
        <f>D22</f>
        <v>80000000</v>
      </c>
      <c r="E21" s="9">
        <f t="shared" ref="E21:F21" si="5">E22</f>
        <v>390030600</v>
      </c>
      <c r="F21" s="9">
        <f t="shared" si="5"/>
        <v>645044000</v>
      </c>
    </row>
    <row r="22" spans="1:6" x14ac:dyDescent="0.25">
      <c r="B22" s="7" t="s">
        <v>12</v>
      </c>
      <c r="C22" s="11">
        <v>701</v>
      </c>
      <c r="D22" s="9">
        <f>SUM(D23:D24)</f>
        <v>80000000</v>
      </c>
      <c r="E22" s="9">
        <f t="shared" ref="E22:F22" si="6">SUM(E23:E24)</f>
        <v>390030600</v>
      </c>
      <c r="F22" s="9">
        <f t="shared" si="6"/>
        <v>645044000</v>
      </c>
    </row>
    <row r="23" spans="1:6" x14ac:dyDescent="0.25">
      <c r="B23" s="7" t="s">
        <v>13</v>
      </c>
      <c r="C23" s="11"/>
      <c r="D23" s="9">
        <f>'[1]9.ведомства'!K209</f>
        <v>48880000</v>
      </c>
      <c r="E23" s="9">
        <v>343202600</v>
      </c>
      <c r="F23" s="9">
        <v>569447900</v>
      </c>
    </row>
    <row r="24" spans="1:6" x14ac:dyDescent="0.25">
      <c r="B24" s="10" t="s">
        <v>14</v>
      </c>
      <c r="C24" s="11"/>
      <c r="D24" s="9">
        <f>'[1]9.ведомства'!K211</f>
        <v>31120000</v>
      </c>
      <c r="E24" s="9">
        <v>46828000</v>
      </c>
      <c r="F24" s="9">
        <v>75596100</v>
      </c>
    </row>
    <row r="25" spans="1:6" hidden="1" x14ac:dyDescent="0.25">
      <c r="B25" s="12" t="s">
        <v>19</v>
      </c>
      <c r="C25" s="13"/>
      <c r="D25" s="6">
        <f>D26</f>
        <v>0</v>
      </c>
      <c r="E25" s="6">
        <f t="shared" ref="E25:F25" si="7">E26</f>
        <v>0</v>
      </c>
      <c r="F25" s="6">
        <f t="shared" si="7"/>
        <v>0</v>
      </c>
    </row>
    <row r="26" spans="1:6" ht="25.5" hidden="1" x14ac:dyDescent="0.25">
      <c r="B26" s="4" t="s">
        <v>20</v>
      </c>
      <c r="C26" s="13">
        <v>731</v>
      </c>
      <c r="D26" s="6">
        <f>SUM(D27:D28)</f>
        <v>0</v>
      </c>
      <c r="E26" s="6">
        <f t="shared" ref="E26:F26" si="8">SUM(E27:E28)</f>
        <v>0</v>
      </c>
      <c r="F26" s="6">
        <f t="shared" si="8"/>
        <v>0</v>
      </c>
    </row>
    <row r="27" spans="1:6" hidden="1" x14ac:dyDescent="0.25">
      <c r="B27" s="4" t="s">
        <v>13</v>
      </c>
      <c r="C27" s="13"/>
      <c r="D27" s="6">
        <f>'[1]9.ведомства'!K830</f>
        <v>0</v>
      </c>
      <c r="E27" s="6"/>
      <c r="F27" s="6"/>
    </row>
    <row r="28" spans="1:6" hidden="1" x14ac:dyDescent="0.25">
      <c r="B28" s="12" t="s">
        <v>16</v>
      </c>
      <c r="C28" s="13"/>
      <c r="D28" s="6">
        <f>'[1]9.ведомства'!K845</f>
        <v>0</v>
      </c>
      <c r="E28" s="6"/>
      <c r="F28" s="6"/>
    </row>
    <row r="29" spans="1:6" hidden="1" x14ac:dyDescent="0.25">
      <c r="B29" s="12" t="s">
        <v>21</v>
      </c>
      <c r="C29" s="13"/>
      <c r="D29" s="6">
        <f>D30</f>
        <v>0</v>
      </c>
      <c r="E29" s="6">
        <f t="shared" ref="E29:F30" si="9">E30</f>
        <v>0</v>
      </c>
      <c r="F29" s="6">
        <f t="shared" si="9"/>
        <v>0</v>
      </c>
    </row>
    <row r="30" spans="1:6" ht="25.5" hidden="1" x14ac:dyDescent="0.25">
      <c r="B30" s="4" t="s">
        <v>20</v>
      </c>
      <c r="C30" s="13">
        <v>731</v>
      </c>
      <c r="D30" s="6">
        <f>D31</f>
        <v>0</v>
      </c>
      <c r="E30" s="6">
        <f t="shared" si="9"/>
        <v>0</v>
      </c>
      <c r="F30" s="6">
        <f t="shared" si="9"/>
        <v>0</v>
      </c>
    </row>
    <row r="31" spans="1:6" hidden="1" x14ac:dyDescent="0.25">
      <c r="B31" s="12" t="s">
        <v>16</v>
      </c>
      <c r="C31" s="13"/>
      <c r="D31" s="6"/>
      <c r="E31" s="6">
        <f>'[1]9.1 ведомства'!G893</f>
        <v>0</v>
      </c>
      <c r="F31" s="6">
        <f>'[1]9.1 ведомства'!I893</f>
        <v>0</v>
      </c>
    </row>
    <row r="32" spans="1:6" s="19" customFormat="1" x14ac:dyDescent="0.25">
      <c r="A32" s="16"/>
      <c r="B32" s="17" t="s">
        <v>22</v>
      </c>
      <c r="C32" s="18"/>
      <c r="D32" s="9">
        <f>D11+D17+D21</f>
        <v>129160666.56999999</v>
      </c>
      <c r="E32" s="9">
        <f t="shared" ref="E32:F32" si="10">E11+E17+E21</f>
        <v>498439000</v>
      </c>
      <c r="F32" s="9">
        <f t="shared" si="10"/>
        <v>758005600</v>
      </c>
    </row>
    <row r="34" spans="4:4" x14ac:dyDescent="0.25">
      <c r="D34" s="14"/>
    </row>
    <row r="36" spans="4:4" x14ac:dyDescent="0.25">
      <c r="D36" s="15"/>
    </row>
  </sheetData>
  <sheetProtection password="D646" sheet="1" objects="1" scenarios="1"/>
  <mergeCells count="8">
    <mergeCell ref="B9:B10"/>
    <mergeCell ref="C9:C10"/>
    <mergeCell ref="D9:F9"/>
    <mergeCell ref="A1:F1"/>
    <mergeCell ref="A2:F2"/>
    <mergeCell ref="A3:F3"/>
    <mergeCell ref="A4:F4"/>
    <mergeCell ref="B6:F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2018-03-14T14:51:55Z</cp:lastPrinted>
  <dcterms:created xsi:type="dcterms:W3CDTF">2018-03-14T11:35:23Z</dcterms:created>
  <dcterms:modified xsi:type="dcterms:W3CDTF">2018-03-15T05:31:03Z</dcterms:modified>
</cp:coreProperties>
</file>