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9040" windowHeight="16440"/>
  </bookViews>
  <sheets>
    <sheet name="11.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F435" i="1" l="1"/>
  <c r="E435" i="1"/>
  <c r="D435" i="1"/>
  <c r="C435" i="1"/>
  <c r="F434" i="1"/>
  <c r="E434" i="1"/>
  <c r="D434" i="1"/>
  <c r="C434" i="1"/>
  <c r="F433" i="1"/>
  <c r="E433" i="1"/>
  <c r="D433" i="1"/>
  <c r="C433" i="1"/>
  <c r="F432" i="1"/>
  <c r="E432" i="1"/>
  <c r="D432" i="1"/>
  <c r="C432" i="1"/>
  <c r="F431" i="1"/>
  <c r="E431" i="1"/>
  <c r="D431" i="1"/>
  <c r="C431" i="1"/>
  <c r="F430" i="1"/>
  <c r="E430" i="1"/>
  <c r="D430" i="1"/>
  <c r="C430" i="1"/>
  <c r="F429" i="1"/>
  <c r="E429" i="1"/>
  <c r="D429" i="1"/>
  <c r="C429" i="1"/>
  <c r="F428" i="1"/>
  <c r="E428" i="1"/>
  <c r="D428" i="1"/>
  <c r="C428" i="1"/>
  <c r="F427" i="1"/>
  <c r="E427" i="1"/>
  <c r="D427" i="1"/>
  <c r="C427" i="1"/>
  <c r="F426" i="1"/>
  <c r="E426" i="1"/>
  <c r="D426" i="1"/>
  <c r="C426" i="1"/>
  <c r="F425" i="1"/>
  <c r="E425" i="1"/>
  <c r="D425" i="1"/>
  <c r="C425" i="1"/>
  <c r="F424" i="1"/>
  <c r="E424" i="1"/>
  <c r="D424" i="1"/>
  <c r="C424" i="1"/>
  <c r="F423" i="1"/>
  <c r="E423" i="1"/>
  <c r="D423" i="1"/>
  <c r="C423" i="1"/>
  <c r="F422" i="1"/>
  <c r="E422" i="1"/>
  <c r="D422" i="1"/>
  <c r="C422" i="1"/>
  <c r="F421" i="1"/>
  <c r="E421" i="1"/>
  <c r="D421" i="1"/>
  <c r="C421" i="1"/>
  <c r="F420" i="1"/>
  <c r="E420" i="1"/>
  <c r="D420" i="1"/>
  <c r="C420" i="1"/>
  <c r="F419" i="1"/>
  <c r="E419" i="1"/>
  <c r="D419" i="1"/>
  <c r="C419" i="1"/>
  <c r="F418" i="1"/>
  <c r="E418" i="1"/>
  <c r="D418" i="1"/>
  <c r="C418" i="1"/>
  <c r="F417" i="1"/>
  <c r="E417" i="1"/>
  <c r="D417" i="1"/>
  <c r="C417" i="1"/>
  <c r="F416" i="1"/>
  <c r="F415" i="1" s="1"/>
  <c r="E416" i="1"/>
  <c r="E415" i="1" s="1"/>
  <c r="D416" i="1"/>
  <c r="D415" i="1" s="1"/>
  <c r="C416" i="1"/>
  <c r="C415" i="1" s="1"/>
  <c r="F414" i="1"/>
  <c r="E414" i="1"/>
  <c r="D414" i="1"/>
  <c r="C414" i="1"/>
  <c r="F413" i="1"/>
  <c r="E413" i="1"/>
  <c r="D413" i="1"/>
  <c r="C413" i="1"/>
  <c r="F412" i="1"/>
  <c r="E412" i="1"/>
  <c r="D412" i="1"/>
  <c r="C412" i="1"/>
  <c r="F411" i="1"/>
  <c r="E411" i="1"/>
  <c r="D411" i="1"/>
  <c r="C411" i="1"/>
  <c r="F410" i="1"/>
  <c r="E410" i="1"/>
  <c r="D410" i="1"/>
  <c r="C410" i="1"/>
  <c r="F409" i="1"/>
  <c r="E409" i="1"/>
  <c r="D409" i="1"/>
  <c r="C409" i="1"/>
  <c r="F408" i="1"/>
  <c r="E408" i="1"/>
  <c r="D408" i="1"/>
  <c r="C408" i="1"/>
  <c r="F407" i="1"/>
  <c r="E407" i="1"/>
  <c r="D407" i="1"/>
  <c r="C407" i="1"/>
  <c r="F406" i="1"/>
  <c r="E406" i="1"/>
  <c r="D406" i="1"/>
  <c r="C406" i="1"/>
  <c r="F405" i="1"/>
  <c r="E405" i="1"/>
  <c r="D405" i="1"/>
  <c r="C405" i="1"/>
  <c r="F404" i="1"/>
  <c r="E404" i="1"/>
  <c r="D404" i="1"/>
  <c r="C404" i="1"/>
  <c r="F403" i="1"/>
  <c r="E403" i="1"/>
  <c r="D403" i="1"/>
  <c r="C403" i="1"/>
  <c r="F402" i="1"/>
  <c r="E402" i="1"/>
  <c r="D402" i="1"/>
  <c r="C402" i="1"/>
  <c r="F401" i="1"/>
  <c r="E401" i="1"/>
  <c r="D401" i="1"/>
  <c r="C401" i="1"/>
  <c r="F400" i="1"/>
  <c r="E400" i="1"/>
  <c r="D400" i="1"/>
  <c r="C400" i="1"/>
  <c r="F399" i="1"/>
  <c r="E399" i="1"/>
  <c r="D399" i="1"/>
  <c r="C399" i="1"/>
  <c r="F398" i="1"/>
  <c r="E398" i="1"/>
  <c r="D398" i="1"/>
  <c r="C398" i="1"/>
  <c r="F397" i="1"/>
  <c r="E397" i="1"/>
  <c r="D397" i="1"/>
  <c r="C397" i="1"/>
  <c r="F396" i="1"/>
  <c r="E396" i="1"/>
  <c r="D396" i="1"/>
  <c r="C396" i="1"/>
  <c r="F395" i="1"/>
  <c r="E395" i="1"/>
  <c r="D395" i="1"/>
  <c r="C395" i="1"/>
  <c r="F394" i="1"/>
  <c r="E394" i="1"/>
  <c r="D394" i="1"/>
  <c r="C394" i="1"/>
  <c r="F393" i="1"/>
  <c r="E393" i="1"/>
  <c r="D393" i="1"/>
  <c r="C393" i="1"/>
  <c r="F392" i="1"/>
  <c r="E392" i="1"/>
  <c r="D392" i="1"/>
  <c r="C392" i="1"/>
  <c r="F391" i="1"/>
  <c r="E391" i="1"/>
  <c r="D391" i="1"/>
  <c r="C391" i="1"/>
  <c r="F390" i="1"/>
  <c r="E390" i="1"/>
  <c r="D390" i="1"/>
  <c r="C390" i="1"/>
  <c r="F389" i="1"/>
  <c r="E389" i="1"/>
  <c r="D389" i="1"/>
  <c r="C389" i="1"/>
  <c r="F388" i="1"/>
  <c r="E388" i="1"/>
  <c r="D388" i="1"/>
  <c r="C388" i="1"/>
  <c r="F387" i="1"/>
  <c r="E387" i="1"/>
  <c r="D387" i="1"/>
  <c r="C387" i="1"/>
  <c r="F386" i="1"/>
  <c r="E386" i="1"/>
  <c r="D386" i="1"/>
  <c r="C386" i="1"/>
  <c r="F385" i="1"/>
  <c r="E385" i="1"/>
  <c r="D385" i="1"/>
  <c r="C385" i="1"/>
  <c r="F384" i="1"/>
  <c r="E384" i="1"/>
  <c r="D384" i="1"/>
  <c r="C384" i="1"/>
  <c r="F383" i="1"/>
  <c r="E383" i="1"/>
  <c r="D383" i="1"/>
  <c r="C383" i="1"/>
  <c r="F382" i="1"/>
  <c r="E382" i="1"/>
  <c r="D382" i="1"/>
  <c r="C382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F378" i="1"/>
  <c r="E378" i="1"/>
  <c r="D378" i="1"/>
  <c r="C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C374" i="1"/>
  <c r="F373" i="1"/>
  <c r="E373" i="1"/>
  <c r="D373" i="1"/>
  <c r="C373" i="1"/>
  <c r="F372" i="1"/>
  <c r="E372" i="1"/>
  <c r="D372" i="1"/>
  <c r="C372" i="1"/>
  <c r="F371" i="1"/>
  <c r="E371" i="1"/>
  <c r="D371" i="1"/>
  <c r="C371" i="1"/>
  <c r="F370" i="1"/>
  <c r="E370" i="1"/>
  <c r="D370" i="1"/>
  <c r="C370" i="1"/>
  <c r="F369" i="1"/>
  <c r="E369" i="1"/>
  <c r="D369" i="1"/>
  <c r="C369" i="1"/>
  <c r="F368" i="1"/>
  <c r="E368" i="1"/>
  <c r="D368" i="1"/>
  <c r="C368" i="1"/>
  <c r="F367" i="1"/>
  <c r="E367" i="1"/>
  <c r="D367" i="1"/>
  <c r="C367" i="1"/>
  <c r="F366" i="1"/>
  <c r="E366" i="1"/>
  <c r="D366" i="1"/>
  <c r="C366" i="1"/>
  <c r="F365" i="1"/>
  <c r="E365" i="1"/>
  <c r="D365" i="1"/>
  <c r="C365" i="1"/>
  <c r="F364" i="1"/>
  <c r="E364" i="1"/>
  <c r="D364" i="1"/>
  <c r="C364" i="1"/>
  <c r="F363" i="1"/>
  <c r="E363" i="1"/>
  <c r="D363" i="1"/>
  <c r="C363" i="1"/>
  <c r="F362" i="1"/>
  <c r="E362" i="1"/>
  <c r="D362" i="1"/>
  <c r="C362" i="1"/>
  <c r="F361" i="1"/>
  <c r="E361" i="1"/>
  <c r="D361" i="1"/>
  <c r="C361" i="1"/>
  <c r="F360" i="1"/>
  <c r="E360" i="1"/>
  <c r="D360" i="1"/>
  <c r="C360" i="1"/>
  <c r="F359" i="1"/>
  <c r="E359" i="1"/>
  <c r="D359" i="1"/>
  <c r="C359" i="1"/>
  <c r="F358" i="1"/>
  <c r="E358" i="1"/>
  <c r="D358" i="1"/>
  <c r="C358" i="1"/>
  <c r="F357" i="1"/>
  <c r="E357" i="1"/>
  <c r="D357" i="1"/>
  <c r="C357" i="1"/>
  <c r="F356" i="1"/>
  <c r="E356" i="1"/>
  <c r="D356" i="1"/>
  <c r="C356" i="1"/>
  <c r="F355" i="1"/>
  <c r="E355" i="1"/>
  <c r="D355" i="1"/>
  <c r="C355" i="1"/>
  <c r="F354" i="1"/>
  <c r="E354" i="1"/>
  <c r="D354" i="1"/>
  <c r="C354" i="1"/>
  <c r="F353" i="1"/>
  <c r="E353" i="1"/>
  <c r="D353" i="1"/>
  <c r="C353" i="1"/>
  <c r="F352" i="1"/>
  <c r="E352" i="1"/>
  <c r="D352" i="1"/>
  <c r="C352" i="1"/>
  <c r="F351" i="1"/>
  <c r="E351" i="1"/>
  <c r="D351" i="1"/>
  <c r="C351" i="1"/>
  <c r="F350" i="1"/>
  <c r="E350" i="1"/>
  <c r="D350" i="1"/>
  <c r="C350" i="1"/>
  <c r="F349" i="1"/>
  <c r="E349" i="1"/>
  <c r="D349" i="1"/>
  <c r="C349" i="1"/>
  <c r="F348" i="1"/>
  <c r="E348" i="1"/>
  <c r="D348" i="1"/>
  <c r="C348" i="1"/>
  <c r="F347" i="1"/>
  <c r="E347" i="1"/>
  <c r="D347" i="1"/>
  <c r="C347" i="1"/>
  <c r="F346" i="1"/>
  <c r="E346" i="1"/>
  <c r="D346" i="1"/>
  <c r="C346" i="1"/>
  <c r="F345" i="1"/>
  <c r="E345" i="1"/>
  <c r="D345" i="1"/>
  <c r="C345" i="1"/>
  <c r="F344" i="1"/>
  <c r="E344" i="1"/>
  <c r="D344" i="1"/>
  <c r="C344" i="1"/>
  <c r="F343" i="1"/>
  <c r="E343" i="1"/>
  <c r="D343" i="1"/>
  <c r="C343" i="1"/>
  <c r="F342" i="1"/>
  <c r="E342" i="1"/>
  <c r="D342" i="1"/>
  <c r="C342" i="1"/>
  <c r="F341" i="1"/>
  <c r="E341" i="1"/>
  <c r="D341" i="1"/>
  <c r="C341" i="1"/>
  <c r="F340" i="1"/>
  <c r="E340" i="1"/>
  <c r="D340" i="1"/>
  <c r="C340" i="1"/>
  <c r="F339" i="1"/>
  <c r="E339" i="1"/>
  <c r="D339" i="1"/>
  <c r="C339" i="1"/>
  <c r="F338" i="1"/>
  <c r="E338" i="1"/>
  <c r="D338" i="1"/>
  <c r="C338" i="1"/>
  <c r="F337" i="1"/>
  <c r="E337" i="1"/>
  <c r="D337" i="1"/>
  <c r="C337" i="1"/>
  <c r="F336" i="1"/>
  <c r="E336" i="1"/>
  <c r="D336" i="1"/>
  <c r="C336" i="1"/>
  <c r="F335" i="1"/>
  <c r="E335" i="1"/>
  <c r="D335" i="1"/>
  <c r="C335" i="1"/>
  <c r="F334" i="1"/>
  <c r="E334" i="1"/>
  <c r="D334" i="1"/>
  <c r="C334" i="1"/>
  <c r="F333" i="1"/>
  <c r="E333" i="1"/>
  <c r="D333" i="1"/>
  <c r="C333" i="1"/>
  <c r="F332" i="1"/>
  <c r="E332" i="1"/>
  <c r="D332" i="1"/>
  <c r="C332" i="1"/>
  <c r="F331" i="1"/>
  <c r="E331" i="1"/>
  <c r="D331" i="1"/>
  <c r="C331" i="1"/>
  <c r="F330" i="1"/>
  <c r="E330" i="1"/>
  <c r="D330" i="1"/>
  <c r="C330" i="1"/>
  <c r="F329" i="1"/>
  <c r="E329" i="1"/>
  <c r="D329" i="1"/>
  <c r="C329" i="1"/>
  <c r="F328" i="1"/>
  <c r="E328" i="1"/>
  <c r="D328" i="1"/>
  <c r="C328" i="1"/>
  <c r="F327" i="1"/>
  <c r="E327" i="1"/>
  <c r="D327" i="1"/>
  <c r="C327" i="1"/>
  <c r="F326" i="1"/>
  <c r="E326" i="1"/>
  <c r="D326" i="1"/>
  <c r="C326" i="1"/>
  <c r="F325" i="1"/>
  <c r="E325" i="1"/>
  <c r="D325" i="1"/>
  <c r="C325" i="1"/>
  <c r="F324" i="1"/>
  <c r="E324" i="1"/>
  <c r="D324" i="1"/>
  <c r="C324" i="1"/>
  <c r="F323" i="1"/>
  <c r="E323" i="1"/>
  <c r="D323" i="1"/>
  <c r="C323" i="1"/>
  <c r="F322" i="1"/>
  <c r="E322" i="1"/>
  <c r="D322" i="1"/>
  <c r="C322" i="1"/>
  <c r="F321" i="1"/>
  <c r="E321" i="1"/>
  <c r="D321" i="1"/>
  <c r="C321" i="1"/>
  <c r="F320" i="1"/>
  <c r="E320" i="1"/>
  <c r="D320" i="1"/>
  <c r="C320" i="1"/>
  <c r="F319" i="1"/>
  <c r="E319" i="1"/>
  <c r="D319" i="1"/>
  <c r="C319" i="1"/>
  <c r="F318" i="1"/>
  <c r="E318" i="1"/>
  <c r="D318" i="1"/>
  <c r="C318" i="1"/>
  <c r="F317" i="1"/>
  <c r="E317" i="1"/>
  <c r="D317" i="1"/>
  <c r="C317" i="1"/>
  <c r="F316" i="1"/>
  <c r="E316" i="1"/>
  <c r="D316" i="1"/>
  <c r="C316" i="1"/>
  <c r="F315" i="1"/>
  <c r="E315" i="1"/>
  <c r="D315" i="1"/>
  <c r="C315" i="1"/>
  <c r="F314" i="1"/>
  <c r="E314" i="1"/>
  <c r="D314" i="1"/>
  <c r="C314" i="1"/>
  <c r="F313" i="1"/>
  <c r="E313" i="1"/>
  <c r="D313" i="1"/>
  <c r="C313" i="1"/>
  <c r="F312" i="1"/>
  <c r="E312" i="1"/>
  <c r="D312" i="1"/>
  <c r="C312" i="1"/>
  <c r="F311" i="1"/>
  <c r="E311" i="1"/>
  <c r="D311" i="1"/>
  <c r="C311" i="1"/>
  <c r="F310" i="1"/>
  <c r="E310" i="1"/>
  <c r="D310" i="1"/>
  <c r="C310" i="1"/>
  <c r="F309" i="1"/>
  <c r="E309" i="1"/>
  <c r="D309" i="1"/>
  <c r="C309" i="1"/>
  <c r="F308" i="1"/>
  <c r="E308" i="1"/>
  <c r="D308" i="1"/>
  <c r="C308" i="1"/>
  <c r="F307" i="1"/>
  <c r="E307" i="1"/>
  <c r="D307" i="1"/>
  <c r="C307" i="1"/>
  <c r="F306" i="1"/>
  <c r="E306" i="1"/>
  <c r="D306" i="1"/>
  <c r="C306" i="1"/>
  <c r="F305" i="1"/>
  <c r="E305" i="1"/>
  <c r="D305" i="1"/>
  <c r="C305" i="1"/>
  <c r="F304" i="1"/>
  <c r="E304" i="1"/>
  <c r="D304" i="1"/>
  <c r="C304" i="1"/>
  <c r="F303" i="1"/>
  <c r="E303" i="1"/>
  <c r="D303" i="1"/>
  <c r="C303" i="1"/>
  <c r="F302" i="1"/>
  <c r="E302" i="1"/>
  <c r="D302" i="1"/>
  <c r="C302" i="1"/>
  <c r="F301" i="1"/>
  <c r="E301" i="1"/>
  <c r="D301" i="1"/>
  <c r="C301" i="1"/>
  <c r="F300" i="1"/>
  <c r="E300" i="1"/>
  <c r="D300" i="1"/>
  <c r="C300" i="1"/>
  <c r="F299" i="1"/>
  <c r="E299" i="1"/>
  <c r="D299" i="1"/>
  <c r="C299" i="1"/>
  <c r="F298" i="1"/>
  <c r="E298" i="1"/>
  <c r="D298" i="1"/>
  <c r="C298" i="1"/>
  <c r="F297" i="1"/>
  <c r="E297" i="1"/>
  <c r="D297" i="1"/>
  <c r="C297" i="1"/>
  <c r="F296" i="1"/>
  <c r="E296" i="1"/>
  <c r="D296" i="1"/>
  <c r="C296" i="1"/>
  <c r="F295" i="1"/>
  <c r="E295" i="1"/>
  <c r="D295" i="1"/>
  <c r="C295" i="1"/>
  <c r="F294" i="1"/>
  <c r="E294" i="1"/>
  <c r="D294" i="1"/>
  <c r="C294" i="1"/>
  <c r="F293" i="1"/>
  <c r="E293" i="1"/>
  <c r="D293" i="1"/>
  <c r="C293" i="1"/>
  <c r="F292" i="1"/>
  <c r="E292" i="1"/>
  <c r="D292" i="1"/>
  <c r="C292" i="1"/>
  <c r="F291" i="1"/>
  <c r="E291" i="1"/>
  <c r="D291" i="1"/>
  <c r="C291" i="1"/>
  <c r="F290" i="1"/>
  <c r="E290" i="1"/>
  <c r="D290" i="1"/>
  <c r="C290" i="1"/>
  <c r="F289" i="1"/>
  <c r="E289" i="1"/>
  <c r="D289" i="1"/>
  <c r="C289" i="1"/>
  <c r="F288" i="1"/>
  <c r="E288" i="1"/>
  <c r="D288" i="1"/>
  <c r="C288" i="1"/>
  <c r="F287" i="1"/>
  <c r="E287" i="1"/>
  <c r="D287" i="1"/>
  <c r="C287" i="1"/>
  <c r="F286" i="1"/>
  <c r="E286" i="1"/>
  <c r="D286" i="1"/>
  <c r="C286" i="1"/>
  <c r="F285" i="1"/>
  <c r="E285" i="1"/>
  <c r="D285" i="1"/>
  <c r="C285" i="1"/>
  <c r="F284" i="1"/>
  <c r="E284" i="1"/>
  <c r="D284" i="1"/>
  <c r="C284" i="1"/>
  <c r="F283" i="1"/>
  <c r="E283" i="1"/>
  <c r="D283" i="1"/>
  <c r="C283" i="1"/>
  <c r="F282" i="1"/>
  <c r="E282" i="1"/>
  <c r="D282" i="1"/>
  <c r="C282" i="1"/>
  <c r="F281" i="1"/>
  <c r="E281" i="1"/>
  <c r="D281" i="1"/>
  <c r="C281" i="1"/>
  <c r="F280" i="1"/>
  <c r="E280" i="1"/>
  <c r="D280" i="1"/>
  <c r="C280" i="1"/>
  <c r="F279" i="1"/>
  <c r="E279" i="1"/>
  <c r="D279" i="1"/>
  <c r="C279" i="1"/>
  <c r="F278" i="1"/>
  <c r="E278" i="1"/>
  <c r="D278" i="1"/>
  <c r="C278" i="1"/>
  <c r="F277" i="1"/>
  <c r="E277" i="1"/>
  <c r="D277" i="1"/>
  <c r="C277" i="1"/>
  <c r="F276" i="1"/>
  <c r="E276" i="1"/>
  <c r="D276" i="1"/>
  <c r="C276" i="1"/>
  <c r="F275" i="1"/>
  <c r="E275" i="1"/>
  <c r="D275" i="1"/>
  <c r="C275" i="1"/>
  <c r="F274" i="1"/>
  <c r="E274" i="1"/>
  <c r="D274" i="1"/>
  <c r="C274" i="1"/>
  <c r="F273" i="1"/>
  <c r="E273" i="1"/>
  <c r="D273" i="1"/>
  <c r="C273" i="1"/>
  <c r="F272" i="1"/>
  <c r="E272" i="1"/>
  <c r="D272" i="1"/>
  <c r="C272" i="1"/>
  <c r="F271" i="1"/>
  <c r="E271" i="1"/>
  <c r="D271" i="1"/>
  <c r="C271" i="1"/>
  <c r="F270" i="1"/>
  <c r="E270" i="1"/>
  <c r="D270" i="1"/>
  <c r="C270" i="1"/>
  <c r="F269" i="1"/>
  <c r="E269" i="1"/>
  <c r="D269" i="1"/>
  <c r="C269" i="1"/>
  <c r="F268" i="1"/>
  <c r="E268" i="1"/>
  <c r="D268" i="1"/>
  <c r="C268" i="1"/>
  <c r="F267" i="1"/>
  <c r="E267" i="1"/>
  <c r="D267" i="1"/>
  <c r="C267" i="1"/>
  <c r="F266" i="1"/>
  <c r="E266" i="1"/>
  <c r="D266" i="1"/>
  <c r="C266" i="1"/>
  <c r="F265" i="1"/>
  <c r="E265" i="1"/>
  <c r="D265" i="1"/>
  <c r="C265" i="1"/>
  <c r="F264" i="1"/>
  <c r="E264" i="1"/>
  <c r="D264" i="1"/>
  <c r="C264" i="1"/>
  <c r="F263" i="1"/>
  <c r="E263" i="1"/>
  <c r="D263" i="1"/>
  <c r="D262" i="1" s="1"/>
  <c r="C263" i="1"/>
  <c r="C262" i="1" s="1"/>
  <c r="F262" i="1"/>
  <c r="E262" i="1"/>
  <c r="F261" i="1"/>
  <c r="E261" i="1"/>
  <c r="D261" i="1"/>
  <c r="C261" i="1"/>
  <c r="F260" i="1"/>
  <c r="E260" i="1"/>
  <c r="E259" i="1" s="1"/>
  <c r="D260" i="1"/>
  <c r="C260" i="1"/>
  <c r="C259" i="1" s="1"/>
  <c r="F259" i="1"/>
  <c r="D259" i="1"/>
  <c r="F258" i="1"/>
  <c r="E258" i="1"/>
  <c r="D258" i="1"/>
  <c r="C258" i="1"/>
  <c r="F257" i="1"/>
  <c r="E257" i="1"/>
  <c r="D257" i="1"/>
  <c r="C257" i="1"/>
  <c r="F256" i="1"/>
  <c r="E256" i="1"/>
  <c r="D256" i="1"/>
  <c r="C256" i="1"/>
  <c r="F255" i="1"/>
  <c r="E255" i="1"/>
  <c r="D255" i="1"/>
  <c r="C255" i="1"/>
  <c r="F254" i="1"/>
  <c r="E254" i="1"/>
  <c r="D254" i="1"/>
  <c r="C254" i="1"/>
  <c r="F253" i="1"/>
  <c r="E253" i="1"/>
  <c r="D253" i="1"/>
  <c r="C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E175" i="1" s="1"/>
  <c r="D176" i="1"/>
  <c r="D175" i="1" s="1"/>
  <c r="C176" i="1"/>
  <c r="F175" i="1"/>
  <c r="F174" i="1" s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D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F58" i="1" s="1"/>
  <c r="F49" i="1" s="1"/>
  <c r="E59" i="1"/>
  <c r="D59" i="1"/>
  <c r="D58" i="1" s="1"/>
  <c r="D49" i="1" s="1"/>
  <c r="C59" i="1"/>
  <c r="E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E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E39" i="1" s="1"/>
  <c r="D40" i="1"/>
  <c r="C40" i="1"/>
  <c r="F39" i="1"/>
  <c r="D39" i="1"/>
  <c r="C39" i="1"/>
  <c r="F38" i="1"/>
  <c r="E38" i="1"/>
  <c r="D38" i="1"/>
  <c r="C38" i="1"/>
  <c r="F37" i="1"/>
  <c r="E37" i="1"/>
  <c r="D37" i="1"/>
  <c r="C37" i="1"/>
  <c r="F36" i="1"/>
  <c r="E36" i="1"/>
  <c r="E35" i="1" s="1"/>
  <c r="D36" i="1"/>
  <c r="C36" i="1"/>
  <c r="F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E25" i="1" s="1"/>
  <c r="D26" i="1"/>
  <c r="C26" i="1"/>
  <c r="F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E14" i="1" s="1"/>
  <c r="D15" i="1"/>
  <c r="C15" i="1"/>
  <c r="F14" i="1"/>
  <c r="D14" i="1"/>
  <c r="C14" i="1"/>
  <c r="F13" i="1"/>
  <c r="E13" i="1"/>
  <c r="D13" i="1"/>
  <c r="C13" i="1"/>
  <c r="F12" i="1"/>
  <c r="E12" i="1"/>
  <c r="E11" i="1" s="1"/>
  <c r="D12" i="1"/>
  <c r="D11" i="1" s="1"/>
  <c r="C12" i="1"/>
  <c r="C11" i="1" s="1"/>
  <c r="F11" i="1"/>
  <c r="E20" i="1" l="1"/>
  <c r="E10" i="1" s="1"/>
  <c r="F10" i="1"/>
  <c r="D10" i="1"/>
  <c r="C49" i="1"/>
  <c r="C10" i="1" s="1"/>
  <c r="F86" i="1"/>
  <c r="C86" i="1"/>
  <c r="E86" i="1"/>
  <c r="C175" i="1"/>
  <c r="C174" i="1" s="1"/>
  <c r="D174" i="1"/>
  <c r="F436" i="1"/>
  <c r="E174" i="1"/>
  <c r="E436" i="1" s="1"/>
  <c r="D436" i="1" l="1"/>
  <c r="C436" i="1"/>
</calcChain>
</file>

<file path=xl/sharedStrings.xml><?xml version="1.0" encoding="utf-8"?>
<sst xmlns="http://schemas.openxmlformats.org/spreadsheetml/2006/main" count="825" uniqueCount="357">
  <si>
    <t>Приложение № 11.1</t>
  </si>
  <si>
    <t>к решению Совета депутатов</t>
  </si>
  <si>
    <t>"О бюджете муниципального образования ЗАТО    г. Североморск на 2018 год и на плановый период 2019 и 2020 годов"</t>
  </si>
  <si>
    <t>от _____________ № _______</t>
  </si>
  <si>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</si>
  <si>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2019 и 2020 годов </t>
  </si>
  <si>
    <t>Код</t>
  </si>
  <si>
    <t>Наименование</t>
  </si>
  <si>
    <t>2019 год</t>
  </si>
  <si>
    <t>2020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</si>
  <si>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</si>
  <si>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</si>
  <si>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</si>
  <si>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</si>
  <si>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</si>
  <si>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</si>
  <si>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</si>
  <si>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</si>
  <si>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формирования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</si>
  <si>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</si>
  <si>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</si>
  <si>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</si>
  <si>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</si>
  <si>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01401М2990</t>
  </si>
  <si>
    <t>01401М8110</t>
  </si>
  <si>
    <t>Доплата к пенсиям муниципальных служащих</t>
  </si>
  <si>
    <t>01401М8300</t>
  </si>
  <si>
    <t>Единовременная денежная выплата в связи с празднованием Дня Победы в Великой Отечественной войне 1941-1945 гг. и годовщины разгрома немецко-фашистских войск в Заполярье</t>
  </si>
  <si>
    <t>01401М8510</t>
  </si>
  <si>
    <t>Расходы на организацию и проведение мероприятий, связанных с поздравлением ветеранов Великой Отечественной войны с Днем Победы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</si>
  <si>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</si>
  <si>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</si>
  <si>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</si>
  <si>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</si>
  <si>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</si>
  <si>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</si>
  <si>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</si>
  <si>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01402М8400</t>
  </si>
  <si>
    <t>Единовременная денежная выплата гражданам, оказавшимся в трудной жизненной ситуации</t>
  </si>
  <si>
    <t>01402М8600</t>
  </si>
  <si>
    <t>Расходы на предоставление социальной помощи гражданам, оказавшимся в трудной жизненной ситуации</t>
  </si>
  <si>
    <t>01403М2990</t>
  </si>
  <si>
    <t>01403М8200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</si>
  <si>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Ежемесячной денежной выплаты</t>
  </si>
  <si>
    <t>01403М8210</t>
  </si>
  <si>
    <t>Реализация Решения Совета депутатов ЗАТО г. Североморск "Об утверждении Положения о звании "Почетный гражданин города Североморска" в части предоставления Ежегодной единовременной материальной помощи</t>
  </si>
  <si>
    <t>01403М8700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</si>
  <si>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 социальной поддержки по оплате за жилое помещение и  коммунальные услуги  </t>
  </si>
  <si>
    <t>01403М8710</t>
  </si>
  <si>
    <t xml:space="preserve">Реализация Решения Совета депутатов ЗАТО г. Североморск "Об утверждении Положения о звании "Почетный гражданин города Североморска" в части компенсации затрат и возмещения стоимости услуг, связанных с погребением </t>
  </si>
  <si>
    <t xml:space="preserve">Подпрограмма "Доступная среда в ЗАТО г. Североморск" </t>
  </si>
  <si>
    <t>01501М6060</t>
  </si>
  <si>
    <t>Финансовая поддержка социально - ориентированных некоммерческих организаций (на конкурсной основе)</t>
  </si>
  <si>
    <t>0150250270</t>
  </si>
  <si>
    <t>Мероприятия государственной программы Российской Федерации "Доступная среда" на 2011 - 2020 годы</t>
  </si>
  <si>
    <t>01502М2990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</si>
  <si>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</si>
  <si>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</si>
  <si>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</si>
  <si>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</si>
  <si>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>01502L0270</t>
  </si>
  <si>
    <t>Софинансирование мероприятий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</si>
  <si>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</si>
  <si>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</si>
  <si>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</si>
  <si>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</si>
  <si>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</si>
  <si>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</si>
  <si>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</si>
  <si>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</si>
  <si>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Подпрограмма "Охрана окружающей среды ЗАТО г. Североморск"</t>
  </si>
  <si>
    <t>01802М2990</t>
  </si>
  <si>
    <t xml:space="preserve">Подпрограмма "Повышение безопасности дорожного движения и снижение дорожно-транспортного травматизма в ЗАТО г. Североморск" </t>
  </si>
  <si>
    <t>01901М2990</t>
  </si>
  <si>
    <t xml:space="preserve">Муниципальная программа "Развитие конкурентоспособной экономики" </t>
  </si>
  <si>
    <t>Подпрограмма "Развитие малого и среднего предпринимательства, стимулирование инвестиционной деятельности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</si>
  <si>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</si>
  <si>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</si>
  <si>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</si>
  <si>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</si>
  <si>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Муниципальная программа "Развитие муниципального управления и гражданского общества в ЗАТО г. Североморск"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</si>
  <si>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</si>
  <si>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</si>
  <si>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</si>
  <si>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</si>
  <si>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</si>
  <si>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0310106030</t>
  </si>
  <si>
    <t>Расходы на обеспечение функций органов местного самоуправления</t>
  </si>
  <si>
    <t>0310113060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</si>
  <si>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</si>
  <si>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03102М2990</t>
  </si>
  <si>
    <t>03103М2990</t>
  </si>
  <si>
    <t>03105М2990</t>
  </si>
  <si>
    <t>03106М2990</t>
  </si>
  <si>
    <t>0310713060</t>
  </si>
  <si>
    <t>03107М0030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</si>
  <si>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(МКУ "Муниципальное имущество")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</si>
  <si>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</si>
  <si>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</si>
  <si>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</si>
  <si>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</si>
  <si>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</si>
  <si>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</si>
  <si>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</si>
  <si>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</si>
  <si>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</si>
  <si>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</si>
  <si>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</si>
  <si>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к субсидии из областного бюджета бюджетам муниципальных образований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</si>
  <si>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</si>
  <si>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</si>
  <si>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</si>
  <si>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и повышение эффективности муниципального управления в  ЗАТО г. Североморск"</t>
  </si>
  <si>
    <t>0330104030</t>
  </si>
  <si>
    <t>Расходы на обеспечение функций главы местной администрации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</si>
  <si>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</si>
  <si>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</si>
  <si>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</si>
  <si>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</si>
  <si>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0330205030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</si>
  <si>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</si>
  <si>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</si>
  <si>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</si>
  <si>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</si>
  <si>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</si>
  <si>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03401М2990</t>
  </si>
  <si>
    <t>03401М6060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</si>
  <si>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</si>
  <si>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</si>
  <si>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04101М2510</t>
  </si>
  <si>
    <t>Содержание дворовых территорий многоквартирных домов и проездов к ним, не вошедших в состав общедомового имущества</t>
  </si>
  <si>
    <t>04101М2520</t>
  </si>
  <si>
    <t>Ремонт дворовых территорий многоквартирных домов и проездов к ним</t>
  </si>
  <si>
    <t>0410270930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</si>
  <si>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</si>
  <si>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</si>
  <si>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</si>
  <si>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</si>
  <si>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</si>
  <si>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</si>
  <si>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</si>
  <si>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04102S0930</t>
  </si>
  <si>
    <t>Софинансирование субсидии на строительство, реконструкцию, ремонт и капитальный ремонт автомобильных дорог общего пользования местного значения (на конкурсной основе)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</si>
  <si>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</si>
  <si>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</si>
  <si>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</si>
  <si>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</si>
  <si>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</si>
  <si>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</si>
  <si>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</si>
  <si>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04201М2990</t>
  </si>
  <si>
    <t xml:space="preserve">Подпрограмма "Энергосбережение и повышение энергоэффективности на территории ЗАТО г. Североморск " 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</si>
  <si>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</si>
  <si>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</si>
  <si>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04301М2990</t>
  </si>
  <si>
    <t>04302М2990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</si>
  <si>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</si>
  <si>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04401М2990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</si>
  <si>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</si>
  <si>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</si>
  <si>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</si>
  <si>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</si>
  <si>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</si>
  <si>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</si>
  <si>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</si>
  <si>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</si>
  <si>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</si>
  <si>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</si>
  <si>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</si>
  <si>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</si>
  <si>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</si>
  <si>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</si>
  <si>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</si>
  <si>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</si>
  <si>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</si>
  <si>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</si>
  <si>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</si>
  <si>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</si>
  <si>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</si>
  <si>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</si>
  <si>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</si>
  <si>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</si>
  <si>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04602А5590</t>
  </si>
  <si>
    <t>Расходы местного бюджета на выполнение переданных полномочий на осуществление деятельности по отлову и содержанию безнадзорных животных</t>
  </si>
  <si>
    <t>04603М2700</t>
  </si>
  <si>
    <t>04603М2730</t>
  </si>
  <si>
    <t>Основное мероприятие 3.  " Праздничное оформление улиц и площадей ЗАТО г. Североморск"</t>
  </si>
  <si>
    <t>04603М2990</t>
  </si>
  <si>
    <t>04604М0160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</si>
  <si>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"Специализированная похоронная служба")</t>
  </si>
  <si>
    <t>04604М2770</t>
  </si>
  <si>
    <t>Строительство кладбищ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</si>
  <si>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</si>
  <si>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</si>
  <si>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</si>
  <si>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</si>
  <si>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</si>
  <si>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</si>
  <si>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</si>
  <si>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04701М2810</t>
  </si>
  <si>
    <t>Ремонт объектов озеленения</t>
  </si>
  <si>
    <t>04701М2840</t>
  </si>
  <si>
    <t>Установка (демонтаж) элементов обустройства парков и скверов</t>
  </si>
  <si>
    <t>04703М2990</t>
  </si>
  <si>
    <t>Подпрограмма 8. "Реализация приоритетного проекта по формированию комфортной городской среды на территории ЗАТО г. Североморск"</t>
  </si>
  <si>
    <t>04801R5550</t>
  </si>
  <si>
    <t>Расходы областного бюджета на предоставление 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</si>
  <si>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</si>
  <si>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</si>
  <si>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</si>
  <si>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</si>
  <si>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</si>
  <si>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</si>
  <si>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Субвенция на реализацию Закона Мурманской области "О региональных нормативах финансового обеспечения образовательной деятельности в Мурманской области", в том числе на введение ФГОС начального общего, основного общего и среднего общего образования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</si>
  <si>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</si>
  <si>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</si>
  <si>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</si>
  <si>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</si>
  <si>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</si>
  <si>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</si>
  <si>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0510175380</t>
  </si>
  <si>
    <t>Субвенция на реализацию Закона Мурманской области "О региональных нормативах финансового обеспечения образовательной деятельности муниципальных дошкольных образовательных организаций"</t>
  </si>
  <si>
    <t>05101М0050</t>
  </si>
  <si>
    <t>Расходы  местного бюджета на осуществление полномочий по предметам совместного ведения в части  предоставления субсидий муниципальным бюджетным и автономным учреждениям   (дошкольные учреждения)</t>
  </si>
  <si>
    <t>05101М0060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</si>
  <si>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(школы)</t>
  </si>
  <si>
    <t>05101М0080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</si>
  <si>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(учреждения дополнительного образования)</t>
  </si>
  <si>
    <t>05101М1200</t>
  </si>
  <si>
    <t>Организация и проведение итоговой аттестации</t>
  </si>
  <si>
    <t>05101S1100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</si>
  <si>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</si>
  <si>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0510250970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</si>
  <si>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</si>
  <si>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</si>
  <si>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</si>
  <si>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</si>
  <si>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</si>
  <si>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</si>
  <si>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</si>
  <si>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</si>
  <si>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</si>
  <si>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05102М1270</t>
  </si>
  <si>
    <t>Реализация образовательных программ с применением дистанционных образовательных технологий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</si>
  <si>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</si>
  <si>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</si>
  <si>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</si>
  <si>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</si>
  <si>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05102L0970</t>
  </si>
  <si>
    <t>Софинансирование субсидии на создание в общеобразовательных организациях, расположенных в сельской местности, условий для занятий физической культурой и спортом в сельских школах</t>
  </si>
  <si>
    <t>0510313060</t>
  </si>
  <si>
    <t>05103М0090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</si>
  <si>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(централизованная бухгалтерия)</t>
  </si>
  <si>
    <t>05103М0100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</si>
  <si>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(контора хозяйственно-эксплуатационного обслуживания)</t>
  </si>
  <si>
    <t>05103М0110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</si>
  <si>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(информационно-методический центр)</t>
  </si>
  <si>
    <t>0510474000</t>
  </si>
  <si>
    <t>Субсидия на софинансирование капитальных вложений в объекты муниципальной собственности</t>
  </si>
  <si>
    <t>05104L5200</t>
  </si>
  <si>
    <t>Софинансирование из местного бюджета 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</si>
  <si>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05104R5200</t>
  </si>
  <si>
    <t>Cубсидии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</si>
  <si>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</si>
  <si>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</si>
  <si>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</si>
  <si>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</si>
  <si>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</si>
  <si>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</si>
  <si>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</si>
  <si>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</si>
  <si>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05201М0180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</si>
  <si>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(МАУ "Центр здорового питания")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</si>
  <si>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</si>
  <si>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</si>
  <si>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</si>
  <si>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</si>
  <si>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</si>
  <si>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</si>
  <si>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</si>
  <si>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</si>
  <si>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</si>
  <si>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</si>
  <si>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</si>
  <si>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</si>
  <si>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</si>
  <si>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</si>
  <si>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</si>
  <si>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</si>
  <si>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</si>
  <si>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</si>
  <si>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</si>
  <si>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</si>
  <si>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</si>
  <si>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</si>
  <si>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</si>
  <si>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</si>
  <si>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</si>
  <si>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</si>
  <si>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</si>
  <si>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за счет местного бюджета к субсидии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</si>
  <si>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</si>
  <si>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</si>
  <si>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</si>
  <si>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</si>
  <si>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06101М0080</t>
  </si>
  <si>
    <t>06101М1100</t>
  </si>
  <si>
    <t>06101S1100</t>
  </si>
  <si>
    <t>06102М1010</t>
  </si>
  <si>
    <t xml:space="preserve">Приобретение основных средств для оснащения  учреждений 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</si>
  <si>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</si>
  <si>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</si>
  <si>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</si>
  <si>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06201М0130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</si>
  <si>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(библиотеки)</t>
  </si>
  <si>
    <t>06201S1100</t>
  </si>
  <si>
    <t>06201L5190</t>
  </si>
  <si>
    <t>Софинансирование расходов областного бюджета на поддержку отрасли культуры</t>
  </si>
  <si>
    <t>0620151440</t>
  </si>
  <si>
    <t>Расходы областного бюджета на поддержку отрасли культуры</t>
  </si>
  <si>
    <t>06202М1010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</si>
  <si>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</si>
  <si>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</si>
  <si>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</si>
  <si>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06301М0120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</si>
  <si>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(дворцы)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</si>
  <si>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</si>
  <si>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</si>
  <si>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</si>
  <si>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</si>
  <si>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</si>
  <si>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Приобретение основных средств для оснащения  муниципальных учреждений </t>
  </si>
  <si>
    <t>06302М1020</t>
  </si>
  <si>
    <t>Ремонт и капитальный ремонт муниципальных учреждений</t>
  </si>
  <si>
    <t xml:space="preserve">Подпрограмма "Совершенствование музейного обслуживания граждан" </t>
  </si>
  <si>
    <t>0640113060</t>
  </si>
  <si>
    <t>06401М0140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</si>
  <si>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(музеи)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</si>
  <si>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</si>
  <si>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</si>
  <si>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</si>
  <si>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</si>
  <si>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</si>
  <si>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06601М0090</t>
  </si>
  <si>
    <t>06603М0190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</si>
  <si>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 (МБУ "Центр социо-культурных технологий")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</si>
  <si>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</si>
  <si>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</si>
  <si>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</si>
  <si>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07102М9140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</si>
  <si>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</si>
  <si>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</si>
  <si>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08001R5550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</si>
  <si>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</si>
  <si>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09001М2990</t>
  </si>
  <si>
    <t>ВСЕГО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</si>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</sst>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8" fillId="3" borderId="0"/>
    <xf numFmtId="4" fontId="10" fillId="5" borderId="4">
      <alignment horizontal="right" vertical="top" shrinkToFit="1"/>
    </xf>
    <xf numFmtId="4" fontId="10" fillId="6" borderId="4">
      <alignment horizontal="right" vertical="top" shrinkToFit="1"/>
    </xf>
    <xf numFmtId="49" fontId="11" fillId="0" borderId="5">
      <alignment horizontal="center" vertical="top" shrinkToFit="1"/>
    </xf>
    <xf numFmtId="0" fontId="12" fillId="0" borderId="5">
      <alignment vertical="top" wrapText="1"/>
    </xf>
    <xf numFmtId="49" fontId="11" fillId="0" borderId="5">
      <alignment horizontal="center" vertical="top" shrinkToFit="1"/>
    </xf>
    <xf numFmtId="4" fontId="10" fillId="5" borderId="5">
      <alignment horizontal="right" vertical="top" shrinkToFit="1"/>
    </xf>
    <xf numFmtId="4" fontId="10" fillId="2" borderId="5">
      <alignment horizontal="right" vertical="top" shrinkToFit="1"/>
    </xf>
    <xf numFmtId="4" fontId="12" fillId="5" borderId="4">
      <alignment horizontal="right" vertical="top" shrinkToFit="1"/>
    </xf>
    <xf numFmtId="0" fontId="13" fillId="0" borderId="5">
      <alignment horizontal="left" vertical="top" wrapText="1"/>
    </xf>
    <xf numFmtId="0" fontId="12" fillId="0" borderId="5">
      <alignment vertical="top" wrapText="1"/>
    </xf>
    <xf numFmtId="4" fontId="10" fillId="6" borderId="5">
      <alignment horizontal="right" vertical="top" shrinkToFit="1"/>
    </xf>
    <xf numFmtId="49" fontId="14" fillId="0" borderId="6">
      <alignment horizontal="center"/>
    </xf>
    <xf numFmtId="0" fontId="8" fillId="0" borderId="0"/>
  </cellStyleXfs>
  <cellXfs count="64">
    <xf numFmtId="0" fontId="0" fillId="0" borderId="0" xfId="0"/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4" fontId="2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 indent="3"/>
    </xf>
    <xf numFmtId="49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164" fontId="2" fillId="0" borderId="1" xfId="1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/>
    <xf numFmtId="164" fontId="2" fillId="4" borderId="0" xfId="2" applyNumberFormat="1" applyFont="1" applyFill="1" applyBorder="1" applyAlignment="1">
      <alignment horizontal="right" vertical="center" shrinkToFit="1"/>
    </xf>
    <xf numFmtId="0" fontId="9" fillId="0" borderId="0" xfId="0" applyFont="1"/>
    <xf numFmtId="164" fontId="9" fillId="0" borderId="0" xfId="0" applyNumberFormat="1" applyFont="1"/>
    <xf numFmtId="0" fontId="2" fillId="0" borderId="0" xfId="0" applyFont="1" applyAlignment="1">
      <alignment horizontal="left" vertical="center"/>
    </xf>
    <xf numFmtId="0" fontId="15" fillId="0" borderId="0" xfId="0" applyFont="1"/>
    <xf numFmtId="0" fontId="2" fillId="0" borderId="1" xfId="0" applyFont="1" applyFill="1" applyBorder="1" applyAlignment="1" applyProtection="1">
      <alignment vertical="center" wrapText="1" readingOrder="1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165" fontId="2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49" fontId="7" fillId="0" borderId="2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</cellXfs>
  <cellStyles count="16">
    <cellStyle name="xl29" xfId="3"/>
    <cellStyle name="xl30" xfId="4"/>
    <cellStyle name="xl31" xfId="5"/>
    <cellStyle name="xl33 2" xfId="6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Обычный" xfId="0" builtinId="0"/>
    <cellStyle name="Обычный 2" xfId="15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o\Users\&#1064;&#1082;&#1086;&#1076;&#1072;%20&#1045;&#1040;\Documents\&#1059;&#1090;&#1086;&#1095;&#1085;&#1077;&#1085;&#1080;&#1103;%202018\&#1059;&#1090;&#1086;&#1095;&#1085;&#1077;&#1085;&#1080;&#1077;%204\&#1055;&#1088;&#1080;&#1083;&#1086;&#1078;&#1077;&#1085;&#1080;&#1103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8"/>
      <sheetName val="свод 2018-2020"/>
      <sheetName val="Лист1"/>
      <sheetName val="доп"/>
      <sheetName val="капстрой"/>
      <sheetName val="снятие"/>
      <sheetName val="перераспр"/>
      <sheetName val="КБК"/>
      <sheetName val="резервн"/>
      <sheetName val="МБТ"/>
      <sheetName val="Лист7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30">
          <cell r="G30">
            <v>370000</v>
          </cell>
          <cell r="H30">
            <v>0</v>
          </cell>
          <cell r="I30">
            <v>370000</v>
          </cell>
          <cell r="J30">
            <v>0</v>
          </cell>
        </row>
        <row r="34">
          <cell r="G34">
            <v>150000</v>
          </cell>
          <cell r="H34">
            <v>0</v>
          </cell>
          <cell r="I34">
            <v>150000</v>
          </cell>
          <cell r="J34">
            <v>0</v>
          </cell>
        </row>
        <row r="38">
          <cell r="G38">
            <v>455000</v>
          </cell>
          <cell r="H38">
            <v>0</v>
          </cell>
          <cell r="I38">
            <v>455000</v>
          </cell>
          <cell r="J38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5">
          <cell r="G65">
            <v>990000</v>
          </cell>
          <cell r="H65">
            <v>0</v>
          </cell>
          <cell r="I65">
            <v>990000</v>
          </cell>
          <cell r="J65">
            <v>0</v>
          </cell>
        </row>
        <row r="68">
          <cell r="G68">
            <v>206500</v>
          </cell>
          <cell r="H68">
            <v>0</v>
          </cell>
          <cell r="I68">
            <v>206500</v>
          </cell>
          <cell r="J68">
            <v>0</v>
          </cell>
        </row>
        <row r="71">
          <cell r="G71">
            <v>130000</v>
          </cell>
          <cell r="H71">
            <v>0</v>
          </cell>
          <cell r="I71">
            <v>130000</v>
          </cell>
          <cell r="J71">
            <v>0</v>
          </cell>
        </row>
        <row r="74">
          <cell r="G74">
            <v>1354100</v>
          </cell>
          <cell r="H74">
            <v>0</v>
          </cell>
          <cell r="I74">
            <v>1354100</v>
          </cell>
          <cell r="J74">
            <v>0</v>
          </cell>
        </row>
        <row r="90">
          <cell r="G90">
            <v>1223100</v>
          </cell>
          <cell r="H90">
            <v>0</v>
          </cell>
          <cell r="I90">
            <v>1223100</v>
          </cell>
          <cell r="J90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97">
          <cell r="G97">
            <v>174000</v>
          </cell>
          <cell r="H97">
            <v>0</v>
          </cell>
          <cell r="I97">
            <v>174000</v>
          </cell>
          <cell r="J97">
            <v>0</v>
          </cell>
        </row>
        <row r="138">
          <cell r="G138">
            <v>600000</v>
          </cell>
          <cell r="H138">
            <v>0</v>
          </cell>
          <cell r="I138">
            <v>600000</v>
          </cell>
          <cell r="J138">
            <v>0</v>
          </cell>
        </row>
        <row r="141">
          <cell r="G141">
            <v>150000</v>
          </cell>
          <cell r="H141">
            <v>0</v>
          </cell>
          <cell r="I141">
            <v>150000</v>
          </cell>
          <cell r="J141">
            <v>0</v>
          </cell>
        </row>
        <row r="145">
          <cell r="G145">
            <v>50000</v>
          </cell>
          <cell r="I145">
            <v>50000</v>
          </cell>
        </row>
        <row r="151">
          <cell r="G151">
            <v>8715.41</v>
          </cell>
          <cell r="H151">
            <v>8715.41</v>
          </cell>
          <cell r="I151">
            <v>8715.41</v>
          </cell>
          <cell r="J151">
            <v>8715.41</v>
          </cell>
        </row>
        <row r="153">
          <cell r="G153">
            <v>600</v>
          </cell>
          <cell r="H153">
            <v>0</v>
          </cell>
          <cell r="I153">
            <v>600</v>
          </cell>
          <cell r="J153">
            <v>0</v>
          </cell>
        </row>
        <row r="171">
          <cell r="G171">
            <v>60000</v>
          </cell>
          <cell r="H171">
            <v>0</v>
          </cell>
          <cell r="I171">
            <v>60000</v>
          </cell>
          <cell r="J171">
            <v>0</v>
          </cell>
        </row>
        <row r="174">
          <cell r="G174">
            <v>198000</v>
          </cell>
          <cell r="H174">
            <v>0</v>
          </cell>
          <cell r="I174">
            <v>198000</v>
          </cell>
          <cell r="J174">
            <v>0</v>
          </cell>
        </row>
        <row r="179">
          <cell r="G179">
            <v>100000</v>
          </cell>
          <cell r="H179">
            <v>0</v>
          </cell>
          <cell r="I179">
            <v>100000</v>
          </cell>
          <cell r="J179">
            <v>0</v>
          </cell>
        </row>
        <row r="191">
          <cell r="G191">
            <v>108408400</v>
          </cell>
          <cell r="H191">
            <v>108408400</v>
          </cell>
          <cell r="I191">
            <v>112961600</v>
          </cell>
          <cell r="J191">
            <v>112961600</v>
          </cell>
        </row>
        <row r="193">
          <cell r="G193">
            <v>0</v>
          </cell>
          <cell r="I193">
            <v>0</v>
          </cell>
        </row>
        <row r="203">
          <cell r="G203">
            <v>390030600</v>
          </cell>
          <cell r="H203">
            <v>343202600</v>
          </cell>
          <cell r="I203">
            <v>645044000</v>
          </cell>
          <cell r="J203">
            <v>569447900</v>
          </cell>
        </row>
        <row r="205">
          <cell r="G205">
            <v>0</v>
          </cell>
          <cell r="I205">
            <v>0</v>
          </cell>
        </row>
        <row r="210">
          <cell r="G210">
            <v>500000</v>
          </cell>
          <cell r="H210">
            <v>0</v>
          </cell>
          <cell r="I210">
            <v>500000</v>
          </cell>
          <cell r="J210">
            <v>0</v>
          </cell>
        </row>
        <row r="215">
          <cell r="G215">
            <v>300000</v>
          </cell>
          <cell r="H215">
            <v>0</v>
          </cell>
          <cell r="I215">
            <v>300000</v>
          </cell>
          <cell r="J215">
            <v>0</v>
          </cell>
        </row>
        <row r="223">
          <cell r="G223">
            <v>1484000</v>
          </cell>
          <cell r="H223">
            <v>0</v>
          </cell>
          <cell r="I223">
            <v>1484000</v>
          </cell>
          <cell r="J223">
            <v>0</v>
          </cell>
        </row>
        <row r="230"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3">
          <cell r="G233">
            <v>6748720</v>
          </cell>
          <cell r="I233">
            <v>6748720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42">
          <cell r="G242">
            <v>0</v>
          </cell>
          <cell r="H242">
            <v>0</v>
          </cell>
          <cell r="I242">
            <v>0</v>
          </cell>
          <cell r="J242">
            <v>0</v>
          </cell>
        </row>
        <row r="244"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8"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51">
          <cell r="G251">
            <v>0</v>
          </cell>
          <cell r="I251">
            <v>0</v>
          </cell>
        </row>
        <row r="253">
          <cell r="G253">
            <v>0</v>
          </cell>
          <cell r="H253">
            <v>0</v>
          </cell>
          <cell r="I253">
            <v>0</v>
          </cell>
          <cell r="J253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8"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0">
          <cell r="G260">
            <v>0</v>
          </cell>
          <cell r="H260">
            <v>0</v>
          </cell>
          <cell r="I260">
            <v>0</v>
          </cell>
          <cell r="J260">
            <v>0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</row>
        <row r="282"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9">
          <cell r="G289">
            <v>500000</v>
          </cell>
          <cell r="H289">
            <v>0</v>
          </cell>
          <cell r="I289">
            <v>500000</v>
          </cell>
          <cell r="J289">
            <v>0</v>
          </cell>
        </row>
        <row r="313">
          <cell r="G313">
            <v>553000</v>
          </cell>
          <cell r="H313">
            <v>0</v>
          </cell>
          <cell r="I313">
            <v>553000</v>
          </cell>
          <cell r="J313">
            <v>0</v>
          </cell>
        </row>
        <row r="317">
          <cell r="G317">
            <v>275000</v>
          </cell>
          <cell r="H317">
            <v>0</v>
          </cell>
          <cell r="I317">
            <v>300000</v>
          </cell>
          <cell r="J317">
            <v>0</v>
          </cell>
        </row>
        <row r="322">
          <cell r="G322">
            <v>17834403.190000001</v>
          </cell>
          <cell r="H322">
            <v>0</v>
          </cell>
          <cell r="I322">
            <v>17834403.190000001</v>
          </cell>
          <cell r="J322">
            <v>0</v>
          </cell>
        </row>
        <row r="344">
          <cell r="G344">
            <v>400000</v>
          </cell>
          <cell r="H344">
            <v>0</v>
          </cell>
          <cell r="I344">
            <v>400000</v>
          </cell>
          <cell r="J344">
            <v>0</v>
          </cell>
        </row>
        <row r="349">
          <cell r="G349">
            <v>515600</v>
          </cell>
          <cell r="H349">
            <v>0</v>
          </cell>
          <cell r="I349">
            <v>515600</v>
          </cell>
          <cell r="J349">
            <v>0</v>
          </cell>
        </row>
        <row r="352">
          <cell r="G352">
            <v>29500</v>
          </cell>
          <cell r="H352">
            <v>0</v>
          </cell>
          <cell r="I352">
            <v>29500</v>
          </cell>
          <cell r="J352">
            <v>0</v>
          </cell>
        </row>
        <row r="355">
          <cell r="G355">
            <v>42000</v>
          </cell>
          <cell r="H355">
            <v>0</v>
          </cell>
          <cell r="I355">
            <v>42000</v>
          </cell>
          <cell r="J355">
            <v>0</v>
          </cell>
        </row>
        <row r="358">
          <cell r="G358">
            <v>83000</v>
          </cell>
          <cell r="H358">
            <v>0</v>
          </cell>
          <cell r="I358">
            <v>83000</v>
          </cell>
        </row>
        <row r="371">
          <cell r="G371">
            <v>209000</v>
          </cell>
          <cell r="H371">
            <v>0</v>
          </cell>
          <cell r="I371">
            <v>184000</v>
          </cell>
          <cell r="J371">
            <v>0</v>
          </cell>
        </row>
        <row r="385">
          <cell r="G385">
            <v>31620000</v>
          </cell>
          <cell r="H385">
            <v>0</v>
          </cell>
          <cell r="I385">
            <v>44120000</v>
          </cell>
          <cell r="J385">
            <v>0</v>
          </cell>
        </row>
        <row r="397">
          <cell r="G397">
            <v>204000</v>
          </cell>
          <cell r="H397">
            <v>0</v>
          </cell>
          <cell r="I397">
            <v>204000</v>
          </cell>
          <cell r="J397">
            <v>0</v>
          </cell>
        </row>
        <row r="401">
          <cell r="G401">
            <v>100000</v>
          </cell>
          <cell r="H401">
            <v>0</v>
          </cell>
          <cell r="I401">
            <v>100000</v>
          </cell>
          <cell r="J401">
            <v>0</v>
          </cell>
        </row>
        <row r="415">
          <cell r="G415">
            <v>160000</v>
          </cell>
          <cell r="H415">
            <v>0</v>
          </cell>
          <cell r="I415">
            <v>160000</v>
          </cell>
          <cell r="J415">
            <v>0</v>
          </cell>
        </row>
        <row r="425">
          <cell r="G425">
            <v>150000</v>
          </cell>
          <cell r="H425">
            <v>0</v>
          </cell>
          <cell r="I425">
            <v>150000</v>
          </cell>
          <cell r="J425">
            <v>0</v>
          </cell>
        </row>
        <row r="432">
          <cell r="G432">
            <v>336224.88</v>
          </cell>
          <cell r="H432">
            <v>336224.88</v>
          </cell>
          <cell r="I432">
            <v>336224.88</v>
          </cell>
          <cell r="J432">
            <v>336224.88</v>
          </cell>
        </row>
        <row r="439">
          <cell r="G439">
            <v>1000000</v>
          </cell>
          <cell r="H439">
            <v>0</v>
          </cell>
          <cell r="I439">
            <v>1000000</v>
          </cell>
          <cell r="J439">
            <v>0</v>
          </cell>
        </row>
        <row r="441">
          <cell r="G441">
            <v>767331</v>
          </cell>
          <cell r="H441">
            <v>767331</v>
          </cell>
          <cell r="I441">
            <v>801932</v>
          </cell>
          <cell r="J441">
            <v>801932</v>
          </cell>
        </row>
        <row r="443">
          <cell r="G443">
            <v>394679200</v>
          </cell>
          <cell r="H443">
            <v>394679200</v>
          </cell>
          <cell r="I443">
            <v>413799000</v>
          </cell>
          <cell r="J443">
            <v>413799000</v>
          </cell>
        </row>
        <row r="445">
          <cell r="G445">
            <v>300231871</v>
          </cell>
          <cell r="H445">
            <v>0</v>
          </cell>
          <cell r="I445">
            <v>301044871</v>
          </cell>
          <cell r="J445">
            <v>0</v>
          </cell>
        </row>
        <row r="447">
          <cell r="G447">
            <v>109867</v>
          </cell>
          <cell r="H447">
            <v>0</v>
          </cell>
          <cell r="I447">
            <v>109867</v>
          </cell>
          <cell r="J447">
            <v>0</v>
          </cell>
        </row>
        <row r="451">
          <cell r="G451">
            <v>110000</v>
          </cell>
          <cell r="I451">
            <v>110000</v>
          </cell>
        </row>
        <row r="454">
          <cell r="G454">
            <v>0</v>
          </cell>
        </row>
        <row r="463">
          <cell r="G463">
            <v>1000000</v>
          </cell>
          <cell r="H463">
            <v>0</v>
          </cell>
          <cell r="I463">
            <v>1000000</v>
          </cell>
          <cell r="J463">
            <v>0</v>
          </cell>
        </row>
        <row r="467">
          <cell r="G467">
            <v>443116600</v>
          </cell>
          <cell r="H467">
            <v>443116600</v>
          </cell>
          <cell r="I467">
            <v>461022700</v>
          </cell>
          <cell r="J467">
            <v>461022700</v>
          </cell>
        </row>
        <row r="469">
          <cell r="G469">
            <v>48165100</v>
          </cell>
          <cell r="H469">
            <v>0</v>
          </cell>
          <cell r="I469">
            <v>24397000</v>
          </cell>
          <cell r="J469">
            <v>0</v>
          </cell>
        </row>
        <row r="475">
          <cell r="G475">
            <v>750000</v>
          </cell>
          <cell r="H475">
            <v>0</v>
          </cell>
          <cell r="I475">
            <v>750000</v>
          </cell>
          <cell r="J475">
            <v>0</v>
          </cell>
        </row>
        <row r="478">
          <cell r="G478">
            <v>50000</v>
          </cell>
          <cell r="H478">
            <v>0</v>
          </cell>
          <cell r="I478">
            <v>50000</v>
          </cell>
          <cell r="J478">
            <v>0</v>
          </cell>
        </row>
        <row r="480">
          <cell r="G480">
            <v>340000</v>
          </cell>
          <cell r="H480">
            <v>0</v>
          </cell>
          <cell r="I480">
            <v>340000</v>
          </cell>
          <cell r="J480">
            <v>0</v>
          </cell>
        </row>
        <row r="484">
          <cell r="G484">
            <v>1756000</v>
          </cell>
          <cell r="H484">
            <v>1756000</v>
          </cell>
          <cell r="I484">
            <v>1756000</v>
          </cell>
          <cell r="J484">
            <v>1756000</v>
          </cell>
        </row>
        <row r="486">
          <cell r="G486">
            <v>21486300</v>
          </cell>
          <cell r="H486">
            <v>21486300</v>
          </cell>
          <cell r="I486">
            <v>21826600</v>
          </cell>
          <cell r="J486">
            <v>21826600</v>
          </cell>
        </row>
        <row r="488">
          <cell r="G488">
            <v>3970000</v>
          </cell>
          <cell r="H488">
            <v>0</v>
          </cell>
          <cell r="I488">
            <v>3970000</v>
          </cell>
          <cell r="J488">
            <v>0</v>
          </cell>
        </row>
        <row r="495">
          <cell r="G495">
            <v>400000</v>
          </cell>
          <cell r="I495">
            <v>400000</v>
          </cell>
        </row>
        <row r="497">
          <cell r="G497">
            <v>130534000</v>
          </cell>
          <cell r="I497">
            <v>134534000</v>
          </cell>
        </row>
        <row r="500">
          <cell r="G500">
            <v>479000</v>
          </cell>
          <cell r="I500">
            <v>479000</v>
          </cell>
        </row>
        <row r="505">
          <cell r="G505">
            <v>2024245</v>
          </cell>
          <cell r="H505">
            <v>2024245</v>
          </cell>
          <cell r="I505">
            <v>2024245</v>
          </cell>
          <cell r="J505">
            <v>2024245</v>
          </cell>
        </row>
        <row r="508">
          <cell r="G508">
            <v>779000</v>
          </cell>
          <cell r="I508">
            <v>779000</v>
          </cell>
        </row>
        <row r="509">
          <cell r="G509">
            <v>970000</v>
          </cell>
          <cell r="H509">
            <v>0</v>
          </cell>
          <cell r="I509">
            <v>970000</v>
          </cell>
          <cell r="J509">
            <v>0</v>
          </cell>
        </row>
        <row r="511">
          <cell r="G511">
            <v>180000</v>
          </cell>
          <cell r="H511">
            <v>0</v>
          </cell>
          <cell r="I511">
            <v>180000</v>
          </cell>
          <cell r="J511">
            <v>0</v>
          </cell>
        </row>
        <row r="514">
          <cell r="G514">
            <v>3715600</v>
          </cell>
          <cell r="H514">
            <v>0</v>
          </cell>
          <cell r="I514">
            <v>3715600</v>
          </cell>
          <cell r="J514">
            <v>0</v>
          </cell>
        </row>
        <row r="516">
          <cell r="G516">
            <v>1598400</v>
          </cell>
          <cell r="H516">
            <v>0</v>
          </cell>
          <cell r="I516">
            <v>1598400</v>
          </cell>
          <cell r="J516">
            <v>0</v>
          </cell>
        </row>
        <row r="523">
          <cell r="I523">
            <v>0</v>
          </cell>
          <cell r="J523">
            <v>0</v>
          </cell>
        </row>
        <row r="524">
          <cell r="G524">
            <v>290000</v>
          </cell>
          <cell r="H524">
            <v>0</v>
          </cell>
          <cell r="I524">
            <v>290000</v>
          </cell>
          <cell r="J524">
            <v>0</v>
          </cell>
        </row>
        <row r="526">
          <cell r="G526">
            <v>24300</v>
          </cell>
          <cell r="H526">
            <v>0</v>
          </cell>
          <cell r="I526">
            <v>24300</v>
          </cell>
          <cell r="J526">
            <v>0</v>
          </cell>
        </row>
        <row r="528">
          <cell r="G528">
            <v>2600000</v>
          </cell>
          <cell r="H528">
            <v>0</v>
          </cell>
          <cell r="I528">
            <v>2600000</v>
          </cell>
          <cell r="J528">
            <v>0</v>
          </cell>
        </row>
        <row r="530">
          <cell r="G530">
            <v>1200000</v>
          </cell>
          <cell r="H530">
            <v>0</v>
          </cell>
          <cell r="I530">
            <v>1200000</v>
          </cell>
          <cell r="J530">
            <v>0</v>
          </cell>
        </row>
        <row r="532">
          <cell r="G532">
            <v>75700</v>
          </cell>
          <cell r="H532">
            <v>0</v>
          </cell>
          <cell r="I532">
            <v>75700</v>
          </cell>
          <cell r="J532">
            <v>0</v>
          </cell>
        </row>
        <row r="535">
          <cell r="I535">
            <v>0</v>
          </cell>
        </row>
        <row r="537">
          <cell r="G537">
            <v>400000</v>
          </cell>
          <cell r="H537">
            <v>0</v>
          </cell>
          <cell r="I537">
            <v>400000</v>
          </cell>
          <cell r="J537">
            <v>0</v>
          </cell>
        </row>
        <row r="539">
          <cell r="G539">
            <v>35380500</v>
          </cell>
          <cell r="H539">
            <v>0</v>
          </cell>
          <cell r="I539">
            <v>39380500</v>
          </cell>
          <cell r="J539">
            <v>0</v>
          </cell>
        </row>
        <row r="541">
          <cell r="G541">
            <v>16817900</v>
          </cell>
          <cell r="H541">
            <v>0</v>
          </cell>
          <cell r="I541">
            <v>19817900</v>
          </cell>
          <cell r="J541">
            <v>0</v>
          </cell>
        </row>
        <row r="543">
          <cell r="G543">
            <v>15266300</v>
          </cell>
          <cell r="H543">
            <v>0</v>
          </cell>
          <cell r="I543">
            <v>16266300</v>
          </cell>
          <cell r="J543">
            <v>0</v>
          </cell>
        </row>
        <row r="547">
          <cell r="G547">
            <v>180000</v>
          </cell>
          <cell r="H547">
            <v>0</v>
          </cell>
          <cell r="I547">
            <v>180000</v>
          </cell>
          <cell r="J547">
            <v>0</v>
          </cell>
        </row>
        <row r="549">
          <cell r="G549">
            <v>28163000</v>
          </cell>
          <cell r="H549">
            <v>0</v>
          </cell>
          <cell r="I549">
            <v>28163000</v>
          </cell>
          <cell r="J549">
            <v>0</v>
          </cell>
        </row>
        <row r="556">
          <cell r="G556">
            <v>2351900</v>
          </cell>
          <cell r="H556">
            <v>2351900</v>
          </cell>
          <cell r="I556">
            <v>2446000</v>
          </cell>
          <cell r="J556">
            <v>2446000</v>
          </cell>
        </row>
        <row r="558">
          <cell r="G558">
            <v>43000</v>
          </cell>
          <cell r="H558">
            <v>43000</v>
          </cell>
          <cell r="I558">
            <v>44700</v>
          </cell>
          <cell r="J558">
            <v>44700</v>
          </cell>
        </row>
        <row r="560">
          <cell r="G560">
            <v>418700</v>
          </cell>
          <cell r="H560">
            <v>418700</v>
          </cell>
          <cell r="I560">
            <v>418700</v>
          </cell>
          <cell r="J560">
            <v>418700</v>
          </cell>
        </row>
        <row r="566">
          <cell r="G566">
            <v>566000</v>
          </cell>
          <cell r="H566">
            <v>566000</v>
          </cell>
          <cell r="I566">
            <v>566000</v>
          </cell>
          <cell r="J566">
            <v>566000</v>
          </cell>
        </row>
        <row r="569">
          <cell r="G569">
            <v>22641100</v>
          </cell>
          <cell r="H569">
            <v>22641100</v>
          </cell>
          <cell r="I569">
            <v>22641100</v>
          </cell>
          <cell r="J569">
            <v>22641100</v>
          </cell>
        </row>
        <row r="573">
          <cell r="G573">
            <v>28421700</v>
          </cell>
          <cell r="H573">
            <v>28421700</v>
          </cell>
          <cell r="I573">
            <v>30590400</v>
          </cell>
          <cell r="J573">
            <v>30590400</v>
          </cell>
        </row>
        <row r="576">
          <cell r="G576">
            <v>40900</v>
          </cell>
          <cell r="H576">
            <v>40900</v>
          </cell>
          <cell r="I576">
            <v>42500</v>
          </cell>
          <cell r="J576">
            <v>42500</v>
          </cell>
        </row>
        <row r="579">
          <cell r="G579">
            <v>6559000</v>
          </cell>
          <cell r="H579">
            <v>6559000</v>
          </cell>
          <cell r="I579">
            <v>6825000</v>
          </cell>
          <cell r="J579">
            <v>6825000</v>
          </cell>
        </row>
        <row r="586">
          <cell r="G586">
            <v>813000</v>
          </cell>
          <cell r="H586">
            <v>0</v>
          </cell>
          <cell r="I586">
            <v>0</v>
          </cell>
          <cell r="J586">
            <v>0</v>
          </cell>
        </row>
        <row r="589">
          <cell r="H589" t="str">
            <v>-</v>
          </cell>
          <cell r="I589">
            <v>0</v>
          </cell>
          <cell r="J589" t="str">
            <v>-</v>
          </cell>
        </row>
        <row r="596">
          <cell r="G596">
            <v>60000</v>
          </cell>
          <cell r="H596">
            <v>0</v>
          </cell>
          <cell r="I596">
            <v>60000</v>
          </cell>
          <cell r="J596">
            <v>0</v>
          </cell>
        </row>
        <row r="600">
          <cell r="G600">
            <v>70000</v>
          </cell>
          <cell r="H600">
            <v>0</v>
          </cell>
          <cell r="I600">
            <v>70000</v>
          </cell>
          <cell r="J600">
            <v>0</v>
          </cell>
        </row>
        <row r="614">
          <cell r="G614">
            <v>0</v>
          </cell>
          <cell r="H614">
            <v>0</v>
          </cell>
          <cell r="I614">
            <v>0</v>
          </cell>
          <cell r="J614">
            <v>0</v>
          </cell>
        </row>
        <row r="620">
          <cell r="G620">
            <v>56000</v>
          </cell>
          <cell r="H620">
            <v>0</v>
          </cell>
          <cell r="I620">
            <v>56000</v>
          </cell>
          <cell r="J620">
            <v>0</v>
          </cell>
        </row>
        <row r="633">
          <cell r="G633">
            <v>77200</v>
          </cell>
          <cell r="H633">
            <v>0</v>
          </cell>
          <cell r="I633">
            <v>77200</v>
          </cell>
          <cell r="J633">
            <v>0</v>
          </cell>
        </row>
        <row r="641">
          <cell r="G641">
            <v>320000</v>
          </cell>
          <cell r="H641">
            <v>0</v>
          </cell>
          <cell r="I641">
            <v>320000</v>
          </cell>
          <cell r="J641">
            <v>0</v>
          </cell>
        </row>
        <row r="643">
          <cell r="G643">
            <v>2032453</v>
          </cell>
          <cell r="H643">
            <v>2032453</v>
          </cell>
          <cell r="I643">
            <v>2124102</v>
          </cell>
          <cell r="J643">
            <v>2124102</v>
          </cell>
        </row>
        <row r="645">
          <cell r="G645">
            <v>95653566.849999994</v>
          </cell>
          <cell r="H645">
            <v>0</v>
          </cell>
          <cell r="I645">
            <v>98153566.849999994</v>
          </cell>
          <cell r="J645">
            <v>0</v>
          </cell>
        </row>
        <row r="647">
          <cell r="G647">
            <v>157900</v>
          </cell>
          <cell r="H647">
            <v>0</v>
          </cell>
          <cell r="I647">
            <v>157900</v>
          </cell>
          <cell r="J647">
            <v>0</v>
          </cell>
        </row>
        <row r="651">
          <cell r="G651">
            <v>0</v>
          </cell>
        </row>
        <row r="656">
          <cell r="G656">
            <v>144000</v>
          </cell>
          <cell r="H656">
            <v>0</v>
          </cell>
          <cell r="I656">
            <v>144000</v>
          </cell>
          <cell r="J656">
            <v>0</v>
          </cell>
        </row>
        <row r="663">
          <cell r="G663">
            <v>300000</v>
          </cell>
          <cell r="H663">
            <v>0</v>
          </cell>
          <cell r="I663">
            <v>300000</v>
          </cell>
          <cell r="J663">
            <v>0</v>
          </cell>
        </row>
        <row r="665">
          <cell r="G665">
            <v>349486</v>
          </cell>
          <cell r="H665">
            <v>349486</v>
          </cell>
          <cell r="I665">
            <v>365245</v>
          </cell>
          <cell r="J665">
            <v>365245</v>
          </cell>
        </row>
        <row r="667">
          <cell r="G667">
            <v>58451100</v>
          </cell>
          <cell r="H667">
            <v>0</v>
          </cell>
          <cell r="I667">
            <v>63451100</v>
          </cell>
          <cell r="J667">
            <v>0</v>
          </cell>
        </row>
        <row r="669">
          <cell r="G669">
            <v>550000</v>
          </cell>
          <cell r="H669">
            <v>0</v>
          </cell>
          <cell r="I669">
            <v>550000</v>
          </cell>
          <cell r="J669">
            <v>0</v>
          </cell>
        </row>
        <row r="671">
          <cell r="G671">
            <v>24248.47</v>
          </cell>
          <cell r="H671">
            <v>24248.47</v>
          </cell>
          <cell r="I671">
            <v>24248.47</v>
          </cell>
          <cell r="J671">
            <v>24248.47</v>
          </cell>
        </row>
        <row r="673">
          <cell r="G673">
            <v>29300</v>
          </cell>
          <cell r="H673">
            <v>0</v>
          </cell>
          <cell r="I673">
            <v>29300</v>
          </cell>
          <cell r="J673">
            <v>0</v>
          </cell>
        </row>
        <row r="678">
          <cell r="G678">
            <v>0</v>
          </cell>
          <cell r="H678">
            <v>0</v>
          </cell>
          <cell r="I678">
            <v>0</v>
          </cell>
          <cell r="J678">
            <v>0</v>
          </cell>
        </row>
        <row r="682">
          <cell r="G682">
            <v>220000</v>
          </cell>
          <cell r="H682">
            <v>0</v>
          </cell>
          <cell r="I682">
            <v>220000</v>
          </cell>
          <cell r="J682">
            <v>0</v>
          </cell>
        </row>
        <row r="684">
          <cell r="G684">
            <v>620730</v>
          </cell>
          <cell r="H684">
            <v>620730</v>
          </cell>
          <cell r="I684">
            <v>648721</v>
          </cell>
          <cell r="J684">
            <v>648721</v>
          </cell>
        </row>
        <row r="686">
          <cell r="G686">
            <v>79407400</v>
          </cell>
          <cell r="H686">
            <v>0</v>
          </cell>
          <cell r="I686">
            <v>81763300</v>
          </cell>
          <cell r="J686">
            <v>0</v>
          </cell>
        </row>
        <row r="689">
          <cell r="G689">
            <v>144000</v>
          </cell>
          <cell r="I689">
            <v>144000</v>
          </cell>
        </row>
        <row r="690">
          <cell r="G690">
            <v>48000</v>
          </cell>
          <cell r="H690">
            <v>0</v>
          </cell>
          <cell r="I690">
            <v>48000</v>
          </cell>
          <cell r="J690">
            <v>0</v>
          </cell>
        </row>
        <row r="694">
          <cell r="G694">
            <v>310000</v>
          </cell>
          <cell r="I694">
            <v>310000</v>
          </cell>
        </row>
        <row r="696">
          <cell r="I696">
            <v>0</v>
          </cell>
        </row>
        <row r="699">
          <cell r="G699">
            <v>50000</v>
          </cell>
          <cell r="H699">
            <v>0</v>
          </cell>
          <cell r="I699">
            <v>50000</v>
          </cell>
          <cell r="J699">
            <v>0</v>
          </cell>
        </row>
        <row r="701">
          <cell r="G701">
            <v>14351000</v>
          </cell>
          <cell r="H701">
            <v>0</v>
          </cell>
          <cell r="I701">
            <v>14351000</v>
          </cell>
          <cell r="J701">
            <v>0</v>
          </cell>
        </row>
        <row r="707">
          <cell r="G707">
            <v>72000</v>
          </cell>
          <cell r="H707">
            <v>0</v>
          </cell>
          <cell r="I707">
            <v>72000</v>
          </cell>
          <cell r="J707">
            <v>0</v>
          </cell>
        </row>
        <row r="711">
          <cell r="G711">
            <v>9000</v>
          </cell>
          <cell r="H711">
            <v>0</v>
          </cell>
          <cell r="I711">
            <v>9000</v>
          </cell>
          <cell r="J711">
            <v>0</v>
          </cell>
        </row>
        <row r="715">
          <cell r="G715">
            <v>100000</v>
          </cell>
          <cell r="H715">
            <v>0</v>
          </cell>
          <cell r="I715">
            <v>100000</v>
          </cell>
          <cell r="J715">
            <v>0</v>
          </cell>
        </row>
        <row r="717">
          <cell r="G717">
            <v>18453700</v>
          </cell>
          <cell r="H717">
            <v>0</v>
          </cell>
          <cell r="I717">
            <v>18453700</v>
          </cell>
          <cell r="J717">
            <v>0</v>
          </cell>
        </row>
        <row r="724">
          <cell r="G724">
            <v>80000</v>
          </cell>
          <cell r="I724">
            <v>80000</v>
          </cell>
        </row>
        <row r="726">
          <cell r="G726">
            <v>37977700</v>
          </cell>
          <cell r="I726">
            <v>38121800</v>
          </cell>
        </row>
        <row r="733">
          <cell r="I733">
            <v>0</v>
          </cell>
          <cell r="J733">
            <v>0</v>
          </cell>
        </row>
        <row r="734">
          <cell r="G734">
            <v>0</v>
          </cell>
          <cell r="H734">
            <v>0</v>
          </cell>
          <cell r="I734">
            <v>0</v>
          </cell>
          <cell r="J734">
            <v>0</v>
          </cell>
        </row>
        <row r="737">
          <cell r="G737">
            <v>0</v>
          </cell>
          <cell r="I737">
            <v>0</v>
          </cell>
        </row>
        <row r="744">
          <cell r="G744">
            <v>124700</v>
          </cell>
          <cell r="H744">
            <v>0</v>
          </cell>
          <cell r="I744">
            <v>124700</v>
          </cell>
          <cell r="J744">
            <v>0</v>
          </cell>
        </row>
        <row r="748">
          <cell r="G748">
            <v>241900</v>
          </cell>
          <cell r="H748">
            <v>0</v>
          </cell>
          <cell r="I748">
            <v>241900</v>
          </cell>
          <cell r="J748">
            <v>0</v>
          </cell>
        </row>
        <row r="764">
          <cell r="G764">
            <v>386900</v>
          </cell>
          <cell r="I764">
            <v>386900</v>
          </cell>
        </row>
        <row r="766">
          <cell r="G766">
            <v>14401.14</v>
          </cell>
          <cell r="H766">
            <v>0</v>
          </cell>
          <cell r="I766">
            <v>15500</v>
          </cell>
          <cell r="J766">
            <v>0</v>
          </cell>
        </row>
        <row r="777">
          <cell r="G777">
            <v>219000</v>
          </cell>
          <cell r="H777">
            <v>0</v>
          </cell>
          <cell r="I777">
            <v>217901.14</v>
          </cell>
          <cell r="J777">
            <v>0</v>
          </cell>
        </row>
        <row r="786">
          <cell r="G786">
            <v>7598664</v>
          </cell>
          <cell r="H786">
            <v>7598664</v>
          </cell>
          <cell r="I786">
            <v>7902608.4000000004</v>
          </cell>
          <cell r="J786">
            <v>7902608.4000000004</v>
          </cell>
        </row>
        <row r="788">
          <cell r="G788">
            <v>18740</v>
          </cell>
          <cell r="H788">
            <v>18740</v>
          </cell>
          <cell r="I788">
            <v>19500</v>
          </cell>
          <cell r="J788">
            <v>19500</v>
          </cell>
        </row>
        <row r="789">
          <cell r="G789">
            <v>0</v>
          </cell>
          <cell r="H789">
            <v>0</v>
          </cell>
          <cell r="I789">
            <v>0</v>
          </cell>
          <cell r="J789">
            <v>0</v>
          </cell>
        </row>
        <row r="803"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8"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10">
          <cell r="G810">
            <v>1841950</v>
          </cell>
          <cell r="H810">
            <v>0</v>
          </cell>
          <cell r="I810">
            <v>1046410</v>
          </cell>
          <cell r="J810">
            <v>0</v>
          </cell>
        </row>
        <row r="814">
          <cell r="G814">
            <v>0</v>
          </cell>
          <cell r="H814">
            <v>0</v>
          </cell>
        </row>
        <row r="815">
          <cell r="G815">
            <v>80626277.459999993</v>
          </cell>
          <cell r="H815">
            <v>0</v>
          </cell>
          <cell r="I815">
            <v>60944363.460000001</v>
          </cell>
          <cell r="J815">
            <v>0</v>
          </cell>
        </row>
        <row r="817">
          <cell r="G817">
            <v>12114380</v>
          </cell>
          <cell r="H817">
            <v>0</v>
          </cell>
          <cell r="I817">
            <v>11079620</v>
          </cell>
          <cell r="J817">
            <v>0</v>
          </cell>
        </row>
        <row r="819">
          <cell r="G819">
            <v>212530</v>
          </cell>
          <cell r="H819">
            <v>0</v>
          </cell>
          <cell r="I819">
            <v>184660</v>
          </cell>
          <cell r="J819">
            <v>0</v>
          </cell>
        </row>
        <row r="822">
          <cell r="G822">
            <v>0</v>
          </cell>
        </row>
        <row r="825">
          <cell r="G825">
            <v>3845000</v>
          </cell>
          <cell r="H825">
            <v>0</v>
          </cell>
          <cell r="I825">
            <v>3845000</v>
          </cell>
          <cell r="J825">
            <v>0</v>
          </cell>
        </row>
        <row r="833">
          <cell r="G833">
            <v>0</v>
          </cell>
          <cell r="I833">
            <v>1000000</v>
          </cell>
        </row>
        <row r="835">
          <cell r="G835">
            <v>3324000</v>
          </cell>
          <cell r="H835">
            <v>0</v>
          </cell>
          <cell r="I835">
            <v>6524000</v>
          </cell>
          <cell r="J835">
            <v>0</v>
          </cell>
        </row>
        <row r="837">
          <cell r="G837">
            <v>0</v>
          </cell>
          <cell r="H837">
            <v>0</v>
          </cell>
          <cell r="I837">
            <v>100000</v>
          </cell>
          <cell r="J837">
            <v>0</v>
          </cell>
        </row>
        <row r="843">
          <cell r="G843">
            <v>200000</v>
          </cell>
          <cell r="H843">
            <v>0</v>
          </cell>
          <cell r="I843">
            <v>200000</v>
          </cell>
          <cell r="J843">
            <v>0</v>
          </cell>
        </row>
        <row r="846">
          <cell r="G846">
            <v>22500</v>
          </cell>
          <cell r="I846">
            <v>22500</v>
          </cell>
        </row>
        <row r="848">
          <cell r="G848">
            <v>5000000</v>
          </cell>
          <cell r="H848">
            <v>0</v>
          </cell>
          <cell r="I848">
            <v>5000000</v>
          </cell>
          <cell r="J848">
            <v>0</v>
          </cell>
        </row>
        <row r="852">
          <cell r="G852">
            <v>3500000</v>
          </cell>
          <cell r="H852">
            <v>0</v>
          </cell>
          <cell r="I852">
            <v>3500000</v>
          </cell>
          <cell r="J852">
            <v>0</v>
          </cell>
        </row>
        <row r="867">
          <cell r="G867">
            <v>9797510</v>
          </cell>
          <cell r="H867">
            <v>0</v>
          </cell>
          <cell r="I867">
            <v>10179090</v>
          </cell>
          <cell r="J867">
            <v>0</v>
          </cell>
        </row>
        <row r="869">
          <cell r="G869">
            <v>4304200</v>
          </cell>
          <cell r="H869">
            <v>0</v>
          </cell>
          <cell r="I869">
            <v>4304200</v>
          </cell>
          <cell r="J869">
            <v>0</v>
          </cell>
        </row>
        <row r="871">
          <cell r="G871">
            <v>775600</v>
          </cell>
          <cell r="H871">
            <v>0</v>
          </cell>
          <cell r="I871">
            <v>775600</v>
          </cell>
          <cell r="J871">
            <v>0</v>
          </cell>
        </row>
        <row r="874">
          <cell r="G874">
            <v>700000</v>
          </cell>
          <cell r="H874">
            <v>0</v>
          </cell>
          <cell r="I874">
            <v>700000</v>
          </cell>
          <cell r="J874">
            <v>0</v>
          </cell>
        </row>
        <row r="878">
          <cell r="G878">
            <v>6306500</v>
          </cell>
          <cell r="H878">
            <v>0</v>
          </cell>
          <cell r="I878">
            <v>4206500</v>
          </cell>
          <cell r="J878">
            <v>0</v>
          </cell>
        </row>
        <row r="881">
          <cell r="I881">
            <v>0</v>
          </cell>
        </row>
        <row r="884">
          <cell r="G884">
            <v>0</v>
          </cell>
        </row>
        <row r="886">
          <cell r="G886">
            <v>0</v>
          </cell>
        </row>
        <row r="888">
          <cell r="G888">
            <v>0</v>
          </cell>
        </row>
        <row r="890">
          <cell r="G890">
            <v>4065814</v>
          </cell>
          <cell r="H890">
            <v>0</v>
          </cell>
          <cell r="I890">
            <v>4065814</v>
          </cell>
          <cell r="J890">
            <v>0</v>
          </cell>
        </row>
        <row r="892">
          <cell r="G892">
            <v>0</v>
          </cell>
          <cell r="H892">
            <v>0</v>
          </cell>
          <cell r="I892">
            <v>0</v>
          </cell>
          <cell r="J892">
            <v>0</v>
          </cell>
        </row>
        <row r="895">
          <cell r="G895">
            <v>553000</v>
          </cell>
          <cell r="H895">
            <v>0</v>
          </cell>
          <cell r="I895">
            <v>364000</v>
          </cell>
          <cell r="J895">
            <v>0</v>
          </cell>
        </row>
        <row r="898">
          <cell r="G898">
            <v>200000</v>
          </cell>
          <cell r="H898">
            <v>0</v>
          </cell>
          <cell r="I898">
            <v>100000</v>
          </cell>
          <cell r="J898">
            <v>0</v>
          </cell>
        </row>
        <row r="902">
          <cell r="G902">
            <v>4025340</v>
          </cell>
          <cell r="H902">
            <v>0</v>
          </cell>
          <cell r="I902">
            <v>2475900</v>
          </cell>
          <cell r="J902">
            <v>0</v>
          </cell>
        </row>
        <row r="905">
          <cell r="I905">
            <v>0</v>
          </cell>
        </row>
        <row r="907">
          <cell r="G907">
            <v>0</v>
          </cell>
        </row>
        <row r="910">
          <cell r="G910">
            <v>0</v>
          </cell>
          <cell r="I910">
            <v>0</v>
          </cell>
        </row>
        <row r="915">
          <cell r="G915">
            <v>0</v>
          </cell>
          <cell r="H915">
            <v>0</v>
          </cell>
          <cell r="I915">
            <v>0</v>
          </cell>
          <cell r="J915">
            <v>0</v>
          </cell>
        </row>
        <row r="925">
          <cell r="G925">
            <v>10623600</v>
          </cell>
          <cell r="H925">
            <v>10623600</v>
          </cell>
          <cell r="I925">
            <v>10623600</v>
          </cell>
          <cell r="J925">
            <v>10623600</v>
          </cell>
        </row>
        <row r="940">
          <cell r="G940">
            <v>500000</v>
          </cell>
          <cell r="H940">
            <v>0</v>
          </cell>
          <cell r="I940">
            <v>0</v>
          </cell>
          <cell r="J940">
            <v>0</v>
          </cell>
        </row>
        <row r="947">
          <cell r="G947">
            <v>200000</v>
          </cell>
          <cell r="H947">
            <v>0</v>
          </cell>
          <cell r="I947">
            <v>400000</v>
          </cell>
          <cell r="J947">
            <v>0</v>
          </cell>
        </row>
        <row r="965">
          <cell r="G965">
            <v>126200</v>
          </cell>
          <cell r="H965">
            <v>0</v>
          </cell>
          <cell r="I965">
            <v>126200</v>
          </cell>
          <cell r="J965">
            <v>0</v>
          </cell>
        </row>
        <row r="969">
          <cell r="G969">
            <v>65900</v>
          </cell>
          <cell r="H969">
            <v>0</v>
          </cell>
          <cell r="I969">
            <v>65900</v>
          </cell>
          <cell r="J969">
            <v>0</v>
          </cell>
        </row>
        <row r="994">
          <cell r="G994">
            <v>230000</v>
          </cell>
          <cell r="I994">
            <v>230000</v>
          </cell>
        </row>
        <row r="996">
          <cell r="G996">
            <v>72000</v>
          </cell>
          <cell r="H996">
            <v>0</v>
          </cell>
          <cell r="I996">
            <v>72000</v>
          </cell>
          <cell r="J996">
            <v>0</v>
          </cell>
        </row>
        <row r="1008">
          <cell r="G1008">
            <v>118200</v>
          </cell>
          <cell r="H1008">
            <v>0</v>
          </cell>
          <cell r="I1008">
            <v>118200</v>
          </cell>
          <cell r="J1008">
            <v>0</v>
          </cell>
        </row>
        <row r="1021">
          <cell r="G1021">
            <v>50000</v>
          </cell>
          <cell r="H1021">
            <v>0</v>
          </cell>
          <cell r="I1021">
            <v>50000</v>
          </cell>
          <cell r="J1021">
            <v>0</v>
          </cell>
        </row>
        <row r="1024">
          <cell r="G1024">
            <v>50000</v>
          </cell>
          <cell r="H1024">
            <v>0</v>
          </cell>
          <cell r="I1024">
            <v>50000</v>
          </cell>
          <cell r="J1024">
            <v>0</v>
          </cell>
        </row>
        <row r="1028">
          <cell r="G1028">
            <v>0</v>
          </cell>
          <cell r="H1028">
            <v>0</v>
          </cell>
          <cell r="I1028">
            <v>0</v>
          </cell>
          <cell r="J1028">
            <v>0</v>
          </cell>
        </row>
        <row r="1032">
          <cell r="G1032">
            <v>0</v>
          </cell>
          <cell r="H1032">
            <v>0</v>
          </cell>
          <cell r="I1032">
            <v>0</v>
          </cell>
          <cell r="J1032">
            <v>0</v>
          </cell>
        </row>
        <row r="1051">
          <cell r="G1051">
            <v>105000</v>
          </cell>
          <cell r="I1051">
            <v>105000</v>
          </cell>
        </row>
        <row r="1053">
          <cell r="G1053">
            <v>0</v>
          </cell>
          <cell r="H1053">
            <v>0</v>
          </cell>
          <cell r="I1053">
            <v>0</v>
          </cell>
          <cell r="J1053">
            <v>0</v>
          </cell>
        </row>
        <row r="1068">
          <cell r="G1068">
            <v>43000</v>
          </cell>
          <cell r="H1068">
            <v>0</v>
          </cell>
          <cell r="I1068">
            <v>43000</v>
          </cell>
          <cell r="J1068">
            <v>0</v>
          </cell>
        </row>
        <row r="1076">
          <cell r="G1076">
            <v>8729440.8300000001</v>
          </cell>
          <cell r="H1076">
            <v>0</v>
          </cell>
          <cell r="I1076">
            <v>8729440.8300000001</v>
          </cell>
          <cell r="J1076">
            <v>0</v>
          </cell>
        </row>
        <row r="1078">
          <cell r="G1078">
            <v>0</v>
          </cell>
          <cell r="H1078">
            <v>0</v>
          </cell>
          <cell r="I1078">
            <v>0</v>
          </cell>
          <cell r="J1078">
            <v>0</v>
          </cell>
        </row>
        <row r="1081">
          <cell r="G1081">
            <v>0</v>
          </cell>
          <cell r="H1081">
            <v>0</v>
          </cell>
          <cell r="I1081">
            <v>0</v>
          </cell>
          <cell r="J1081">
            <v>0</v>
          </cell>
        </row>
        <row r="1085">
          <cell r="G1085">
            <v>198400</v>
          </cell>
          <cell r="H1085">
            <v>0</v>
          </cell>
          <cell r="I1085">
            <v>198400</v>
          </cell>
          <cell r="J1085">
            <v>0</v>
          </cell>
        </row>
        <row r="1089">
          <cell r="G1089">
            <v>378400</v>
          </cell>
          <cell r="H1089">
            <v>0</v>
          </cell>
          <cell r="I1089">
            <v>378400</v>
          </cell>
          <cell r="J1089">
            <v>0</v>
          </cell>
        </row>
        <row r="1095">
          <cell r="G1095">
            <v>200000</v>
          </cell>
          <cell r="H1095">
            <v>0</v>
          </cell>
          <cell r="I1095">
            <v>200000</v>
          </cell>
          <cell r="J1095">
            <v>0</v>
          </cell>
        </row>
        <row r="1099">
          <cell r="G1099">
            <v>600000</v>
          </cell>
          <cell r="H1099">
            <v>0</v>
          </cell>
          <cell r="I1099">
            <v>600000</v>
          </cell>
          <cell r="J1099">
            <v>0</v>
          </cell>
        </row>
        <row r="1102">
          <cell r="G1102">
            <v>7250000</v>
          </cell>
          <cell r="H1102">
            <v>0</v>
          </cell>
          <cell r="I1102">
            <v>7250000</v>
          </cell>
          <cell r="J1102">
            <v>0</v>
          </cell>
        </row>
        <row r="1107">
          <cell r="G1107">
            <v>388000</v>
          </cell>
          <cell r="I1107">
            <v>388000</v>
          </cell>
        </row>
        <row r="1109">
          <cell r="G1109">
            <v>12000</v>
          </cell>
          <cell r="H1109">
            <v>0</v>
          </cell>
          <cell r="I1109">
            <v>12000</v>
          </cell>
          <cell r="J1109">
            <v>0</v>
          </cell>
        </row>
        <row r="1122">
          <cell r="G1122">
            <v>201100</v>
          </cell>
          <cell r="H1122">
            <v>0</v>
          </cell>
          <cell r="I1122">
            <v>201100</v>
          </cell>
          <cell r="J1122">
            <v>0</v>
          </cell>
        </row>
        <row r="1135">
          <cell r="G1135">
            <v>573836.29</v>
          </cell>
          <cell r="H1135">
            <v>0</v>
          </cell>
          <cell r="I1135">
            <v>573836.29</v>
          </cell>
          <cell r="J1135">
            <v>0</v>
          </cell>
        </row>
        <row r="1138">
          <cell r="G1138">
            <v>568100</v>
          </cell>
          <cell r="H1138">
            <v>0</v>
          </cell>
          <cell r="I1138">
            <v>568100</v>
          </cell>
          <cell r="J1138">
            <v>0</v>
          </cell>
        </row>
        <row r="1140">
          <cell r="G1140">
            <v>15661610</v>
          </cell>
          <cell r="H1140">
            <v>0</v>
          </cell>
          <cell r="I1140">
            <v>15661610</v>
          </cell>
          <cell r="J1140">
            <v>0</v>
          </cell>
        </row>
        <row r="1147">
          <cell r="G1147">
            <v>0</v>
          </cell>
          <cell r="H1147">
            <v>0</v>
          </cell>
          <cell r="I1147">
            <v>0</v>
          </cell>
          <cell r="J1147">
            <v>0</v>
          </cell>
        </row>
        <row r="1155">
          <cell r="G1155">
            <v>11797685.01</v>
          </cell>
          <cell r="H1155">
            <v>11797685.01</v>
          </cell>
          <cell r="I1155">
            <v>11797685.01</v>
          </cell>
          <cell r="J1155">
            <v>11797685.01</v>
          </cell>
        </row>
        <row r="1156">
          <cell r="G1156">
            <v>1800000</v>
          </cell>
          <cell r="H1156">
            <v>0</v>
          </cell>
          <cell r="I1156">
            <v>1800000</v>
          </cell>
          <cell r="J1156">
            <v>0</v>
          </cell>
        </row>
        <row r="1159">
          <cell r="G1159">
            <v>13400000</v>
          </cell>
          <cell r="I1159">
            <v>13400000</v>
          </cell>
        </row>
        <row r="1161">
          <cell r="G1161">
            <v>0</v>
          </cell>
          <cell r="H1161">
            <v>0</v>
          </cell>
          <cell r="I1161">
            <v>0</v>
          </cell>
          <cell r="J1161">
            <v>0</v>
          </cell>
        </row>
        <row r="1167">
          <cell r="G1167">
            <v>11639300</v>
          </cell>
          <cell r="H1167">
            <v>0</v>
          </cell>
          <cell r="I1167">
            <v>11639300</v>
          </cell>
          <cell r="J1167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7"/>
  <sheetViews>
    <sheetView tabSelected="1" topLeftCell="A413" workbookViewId="0">
      <selection activeCell="I8" sqref="I8"/>
    </sheetView>
  </sheetViews>
  <sheetFormatPr defaultRowHeight="15" x14ac:dyDescent="0.25"/>
  <cols>
    <col min="1" max="1" width="12.85546875" style="43" customWidth="1"/>
    <col min="2" max="2" width="84.85546875" style="36" customWidth="1"/>
    <col min="3" max="3" width="17.28515625" style="37" customWidth="1"/>
    <col min="4" max="4" width="15.42578125" style="37" customWidth="1"/>
    <col min="5" max="5" width="16.85546875" style="38" customWidth="1"/>
    <col min="6" max="6" width="16" style="39" customWidth="1"/>
  </cols>
  <sheetData>
    <row r="1" spans="1:6" ht="15" customHeight="1" x14ac:dyDescent="0.25">
      <c r="A1" s="47" t="s">
        <v>0</v>
      </c>
      <c r="B1" s="47"/>
      <c r="C1" s="47"/>
      <c r="D1" s="47"/>
      <c r="E1" s="47"/>
      <c r="F1" s="47"/>
    </row>
    <row r="2" spans="1:6" ht="15" customHeight="1" x14ac:dyDescent="0.25">
      <c r="A2" s="47" t="s">
        <v>1</v>
      </c>
      <c r="B2" s="47"/>
      <c r="C2" s="47"/>
      <c r="D2" s="47"/>
      <c r="E2" s="47"/>
      <c r="F2" s="47"/>
    </row>
    <row r="3" spans="1:6" ht="18" customHeight="1" x14ac:dyDescent="0.25">
      <c r="A3" s="48" t="s">
        <v>2</v>
      </c>
      <c r="B3" s="48"/>
      <c r="C3" s="48"/>
      <c r="D3" s="48"/>
      <c r="E3" s="48"/>
      <c r="F3" s="48"/>
    </row>
    <row r="4" spans="1:6" ht="17.25" customHeight="1" x14ac:dyDescent="0.25">
      <c r="A4" s="49" t="s">
        <v>3</v>
      </c>
      <c r="B4" s="49"/>
      <c r="C4" s="49"/>
      <c r="D4" s="49"/>
      <c r="E4" s="49"/>
      <c r="F4" s="49"/>
    </row>
    <row r="5" spans="1:6" x14ac:dyDescent="0.25">
      <c r="A5" s="47" t="s">
        <v>4</v>
      </c>
      <c r="B5" s="47"/>
      <c r="C5" s="47"/>
      <c r="D5" s="47"/>
      <c r="E5" s="47"/>
      <c r="F5" s="1"/>
    </row>
    <row r="6" spans="1:6" ht="48" customHeight="1" x14ac:dyDescent="0.25">
      <c r="A6" s="46" t="s">
        <v>5</v>
      </c>
      <c r="B6" s="46"/>
      <c r="C6" s="46"/>
      <c r="D6" s="46"/>
      <c r="E6" s="46"/>
      <c r="F6" s="46"/>
    </row>
    <row r="7" spans="1:6" x14ac:dyDescent="0.25">
      <c r="A7" s="2"/>
      <c r="B7" s="3"/>
      <c r="C7" s="4"/>
      <c r="D7" s="4"/>
      <c r="E7" s="5"/>
      <c r="F7" s="6" t="s">
        <v>356</v>
      </c>
    </row>
    <row r="8" spans="1:6" s="7" customFormat="1" x14ac:dyDescent="0.25">
      <c r="A8" s="52" t="s">
        <v>6</v>
      </c>
      <c r="B8" s="52" t="s">
        <v>7</v>
      </c>
      <c r="C8" s="53" t="s">
        <v>8</v>
      </c>
      <c r="D8" s="53"/>
      <c r="E8" s="53" t="s">
        <v>9</v>
      </c>
      <c r="F8" s="53"/>
    </row>
    <row r="9" spans="1:6" s="7" customFormat="1" ht="78" customHeight="1" x14ac:dyDescent="0.25">
      <c r="A9" s="52"/>
      <c r="B9" s="52"/>
      <c r="C9" s="8" t="s">
        <v>10</v>
      </c>
      <c r="D9" s="9" t="s">
        <v>11</v>
      </c>
      <c r="E9" s="10" t="s">
        <v>10</v>
      </c>
      <c r="F9" s="9" t="s">
        <v>11</v>
      </c>
    </row>
    <row r="10" spans="1:6" s="12" customFormat="1" x14ac:dyDescent="0.25">
      <c r="A10" s="54" t="s">
        <v>12</v>
      </c>
      <c r="B10" s="54"/>
      <c r="C10" s="11">
        <f>C11+C14+C17+C20+C49+C61+C71+C74+C69</f>
        <v>11097944.880000001</v>
      </c>
      <c r="D10" s="11">
        <f t="shared" ref="D10:F10" si="0">D11+D14+D17+D20+D49+D61+D71+D74+D69</f>
        <v>336224.88</v>
      </c>
      <c r="E10" s="11">
        <f t="shared" si="0"/>
        <v>9984944.8800000008</v>
      </c>
      <c r="F10" s="11">
        <f t="shared" si="0"/>
        <v>336224.88</v>
      </c>
    </row>
    <row r="11" spans="1:6" x14ac:dyDescent="0.25">
      <c r="A11" s="55" t="s">
        <v>13</v>
      </c>
      <c r="B11" s="55"/>
      <c r="C11" s="11">
        <f t="shared" ref="C11:D12" si="1">C12</f>
        <v>500000</v>
      </c>
      <c r="D11" s="11">
        <f t="shared" si="1"/>
        <v>0</v>
      </c>
      <c r="E11" s="11">
        <f>E12</f>
        <v>500000</v>
      </c>
      <c r="F11" s="11">
        <f>F12</f>
        <v>0</v>
      </c>
    </row>
    <row r="12" spans="1:6" s="12" customFormat="1" x14ac:dyDescent="0.25">
      <c r="A12" s="13" t="s">
        <v>14</v>
      </c>
      <c r="B12" s="14" t="s">
        <v>15</v>
      </c>
      <c r="C12" s="11">
        <f t="shared" si="1"/>
        <v>500000</v>
      </c>
      <c r="D12" s="11">
        <f t="shared" si="1"/>
        <v>0</v>
      </c>
      <c r="E12" s="11">
        <f>E13</f>
        <v>500000</v>
      </c>
      <c r="F12" s="11">
        <f>F13</f>
        <v>0</v>
      </c>
    </row>
    <row r="13" spans="1:6" x14ac:dyDescent="0.25">
      <c r="A13" s="15" t="s">
        <v>16</v>
      </c>
      <c r="B13" s="16" t="s">
        <v>17</v>
      </c>
      <c r="C13" s="11">
        <f>'[1]9.1 ведомства'!G210</f>
        <v>500000</v>
      </c>
      <c r="D13" s="11">
        <f>'[1]9.1 ведомства'!H210</f>
        <v>0</v>
      </c>
      <c r="E13" s="11">
        <f>'[1]9.1 ведомства'!I210</f>
        <v>500000</v>
      </c>
      <c r="F13" s="11">
        <f>'[1]9.1 ведомства'!J210</f>
        <v>0</v>
      </c>
    </row>
    <row r="14" spans="1:6" ht="24.75" customHeight="1" x14ac:dyDescent="0.25">
      <c r="A14" s="55" t="s">
        <v>18</v>
      </c>
      <c r="B14" s="55"/>
      <c r="C14" s="11">
        <f t="shared" ref="C14:D15" si="2">C15</f>
        <v>500000</v>
      </c>
      <c r="D14" s="11">
        <f t="shared" si="2"/>
        <v>0</v>
      </c>
      <c r="E14" s="11">
        <f>E15</f>
        <v>500000</v>
      </c>
      <c r="F14" s="11">
        <f>F15</f>
        <v>0</v>
      </c>
    </row>
    <row r="15" spans="1:6" s="12" customFormat="1" x14ac:dyDescent="0.25">
      <c r="A15" s="13" t="s">
        <v>19</v>
      </c>
      <c r="B15" s="14" t="s">
        <v>15</v>
      </c>
      <c r="C15" s="11">
        <f t="shared" si="2"/>
        <v>500000</v>
      </c>
      <c r="D15" s="11">
        <f t="shared" si="2"/>
        <v>0</v>
      </c>
      <c r="E15" s="11">
        <f>E16</f>
        <v>500000</v>
      </c>
      <c r="F15" s="11">
        <f>F16</f>
        <v>0</v>
      </c>
    </row>
    <row r="16" spans="1:6" x14ac:dyDescent="0.25">
      <c r="A16" s="15" t="s">
        <v>16</v>
      </c>
      <c r="B16" s="16" t="s">
        <v>17</v>
      </c>
      <c r="C16" s="11">
        <f>'[1]9.1 ведомства'!G289</f>
        <v>500000</v>
      </c>
      <c r="D16" s="11">
        <f>'[1]9.1 ведомства'!H289</f>
        <v>0</v>
      </c>
      <c r="E16" s="11">
        <f>'[1]9.1 ведомства'!I289</f>
        <v>500000</v>
      </c>
      <c r="F16" s="11">
        <f>'[1]9.1 ведомства'!J289</f>
        <v>0</v>
      </c>
    </row>
    <row r="17" spans="1:6" x14ac:dyDescent="0.25">
      <c r="A17" s="55" t="s">
        <v>20</v>
      </c>
      <c r="B17" s="55"/>
      <c r="C17" s="11">
        <f t="shared" ref="C17:D18" si="3">C18</f>
        <v>300000</v>
      </c>
      <c r="D17" s="11">
        <f t="shared" si="3"/>
        <v>0</v>
      </c>
      <c r="E17" s="11">
        <f>E18</f>
        <v>300000</v>
      </c>
      <c r="F17" s="11">
        <f>F18</f>
        <v>0</v>
      </c>
    </row>
    <row r="18" spans="1:6" s="12" customFormat="1" x14ac:dyDescent="0.25">
      <c r="A18" s="13" t="s">
        <v>21</v>
      </c>
      <c r="B18" s="14" t="s">
        <v>15</v>
      </c>
      <c r="C18" s="11">
        <f t="shared" si="3"/>
        <v>300000</v>
      </c>
      <c r="D18" s="11">
        <f t="shared" si="3"/>
        <v>0</v>
      </c>
      <c r="E18" s="11">
        <f>E19</f>
        <v>300000</v>
      </c>
      <c r="F18" s="11">
        <f>F19</f>
        <v>0</v>
      </c>
    </row>
    <row r="19" spans="1:6" x14ac:dyDescent="0.25">
      <c r="A19" s="15" t="s">
        <v>16</v>
      </c>
      <c r="B19" s="16" t="s">
        <v>17</v>
      </c>
      <c r="C19" s="11">
        <f>'[1]9.1 ведомства'!G215</f>
        <v>300000</v>
      </c>
      <c r="D19" s="11">
        <f>'[1]9.1 ведомства'!H215</f>
        <v>0</v>
      </c>
      <c r="E19" s="11">
        <f>'[1]9.1 ведомства'!I215</f>
        <v>300000</v>
      </c>
      <c r="F19" s="11">
        <f>'[1]9.1 ведомства'!J215</f>
        <v>0</v>
      </c>
    </row>
    <row r="20" spans="1:6" x14ac:dyDescent="0.25">
      <c r="A20" s="55" t="s">
        <v>22</v>
      </c>
      <c r="B20" s="55"/>
      <c r="C20" s="11">
        <f>C21+C25+C47+C27+C45+C29+C35+C39+C41+C43+C23+C37+C33</f>
        <v>7148720</v>
      </c>
      <c r="D20" s="11">
        <f t="shared" ref="D20:F20" si="4">D21+D25+D47+D27+D45+D29+D35+D39+D41+D43+D23+D37+D33</f>
        <v>0</v>
      </c>
      <c r="E20" s="11">
        <f t="shared" si="4"/>
        <v>7148720</v>
      </c>
      <c r="F20" s="11">
        <f t="shared" si="4"/>
        <v>0</v>
      </c>
    </row>
    <row r="21" spans="1:6" s="12" customFormat="1" hidden="1" x14ac:dyDescent="0.25">
      <c r="A21" s="13" t="s">
        <v>23</v>
      </c>
      <c r="B21" s="14" t="s">
        <v>15</v>
      </c>
      <c r="C21" s="11">
        <f t="shared" ref="C21:D21" si="5">C22</f>
        <v>0</v>
      </c>
      <c r="D21" s="11">
        <f t="shared" si="5"/>
        <v>0</v>
      </c>
      <c r="E21" s="11">
        <f>E22</f>
        <v>0</v>
      </c>
      <c r="F21" s="11">
        <f>F22</f>
        <v>0</v>
      </c>
    </row>
    <row r="22" spans="1:6" hidden="1" x14ac:dyDescent="0.25">
      <c r="A22" s="15" t="s">
        <v>16</v>
      </c>
      <c r="B22" s="16" t="s">
        <v>17</v>
      </c>
      <c r="C22" s="11">
        <f>'[1]9.1 ведомства'!G238</f>
        <v>0</v>
      </c>
      <c r="D22" s="11">
        <f>'[1]9.1 ведомства'!H238</f>
        <v>0</v>
      </c>
      <c r="E22" s="11">
        <f>'[1]9.1 ведомства'!I238</f>
        <v>0</v>
      </c>
      <c r="F22" s="11">
        <f>'[1]9.1 ведомства'!J238</f>
        <v>0</v>
      </c>
    </row>
    <row r="23" spans="1:6" s="12" customFormat="1" hidden="1" x14ac:dyDescent="0.25">
      <c r="A23" s="15" t="s">
        <v>24</v>
      </c>
      <c r="B23" s="16" t="s">
        <v>25</v>
      </c>
      <c r="C23" s="11">
        <f t="shared" ref="C23:D23" si="6">C24</f>
        <v>0</v>
      </c>
      <c r="D23" s="11">
        <f t="shared" si="6"/>
        <v>0</v>
      </c>
      <c r="E23" s="11">
        <f>E24</f>
        <v>0</v>
      </c>
      <c r="F23" s="11">
        <f>F24</f>
        <v>0</v>
      </c>
    </row>
    <row r="24" spans="1:6" hidden="1" x14ac:dyDescent="0.25">
      <c r="A24" s="15" t="s">
        <v>16</v>
      </c>
      <c r="B24" s="16" t="s">
        <v>17</v>
      </c>
      <c r="C24" s="11">
        <f>'[1]9.1 ведомства'!G230</f>
        <v>0</v>
      </c>
      <c r="D24" s="11">
        <f>'[1]9.1 ведомства'!H230</f>
        <v>0</v>
      </c>
      <c r="E24" s="11">
        <f>'[1]9.1 ведомства'!I230</f>
        <v>0</v>
      </c>
      <c r="F24" s="11">
        <f>'[1]9.1 ведомства'!J230</f>
        <v>0</v>
      </c>
    </row>
    <row r="25" spans="1:6" s="12" customFormat="1" ht="25.5" hidden="1" x14ac:dyDescent="0.25">
      <c r="A25" s="15" t="s">
        <v>26</v>
      </c>
      <c r="B25" s="14" t="s">
        <v>27</v>
      </c>
      <c r="C25" s="11">
        <f t="shared" ref="C25:D25" si="7">C26</f>
        <v>0</v>
      </c>
      <c r="D25" s="11">
        <f t="shared" si="7"/>
        <v>0</v>
      </c>
      <c r="E25" s="11">
        <f>E26</f>
        <v>0</v>
      </c>
      <c r="F25" s="11">
        <f>F26</f>
        <v>0</v>
      </c>
    </row>
    <row r="26" spans="1:6" hidden="1" x14ac:dyDescent="0.25">
      <c r="A26" s="15" t="s">
        <v>16</v>
      </c>
      <c r="B26" s="16" t="s">
        <v>17</v>
      </c>
      <c r="C26" s="11">
        <f>'[1]9.1 ведомства'!G242</f>
        <v>0</v>
      </c>
      <c r="D26" s="11">
        <f>'[1]9.1 ведомства'!H242</f>
        <v>0</v>
      </c>
      <c r="E26" s="11">
        <f>'[1]9.1 ведомства'!I242</f>
        <v>0</v>
      </c>
      <c r="F26" s="11">
        <f>'[1]9.1 ведомства'!J242</f>
        <v>0</v>
      </c>
    </row>
    <row r="27" spans="1:6" s="12" customFormat="1" ht="25.5" hidden="1" x14ac:dyDescent="0.25">
      <c r="A27" s="15" t="s">
        <v>28</v>
      </c>
      <c r="B27" s="14" t="s">
        <v>29</v>
      </c>
      <c r="C27" s="11">
        <f t="shared" ref="C27:D27" si="8">C28</f>
        <v>0</v>
      </c>
      <c r="D27" s="11">
        <f t="shared" si="8"/>
        <v>0</v>
      </c>
      <c r="E27" s="11">
        <f>E28</f>
        <v>0</v>
      </c>
      <c r="F27" s="11">
        <f>F28</f>
        <v>0</v>
      </c>
    </row>
    <row r="28" spans="1:6" hidden="1" x14ac:dyDescent="0.25">
      <c r="A28" s="15" t="s">
        <v>16</v>
      </c>
      <c r="B28" s="14" t="s">
        <v>17</v>
      </c>
      <c r="C28" s="11">
        <f>'[1]9.1 ведомства'!G244</f>
        <v>0</v>
      </c>
      <c r="D28" s="11">
        <f>'[1]9.1 ведомства'!H244</f>
        <v>0</v>
      </c>
      <c r="E28" s="11">
        <f>'[1]9.1 ведомства'!I244</f>
        <v>0</v>
      </c>
      <c r="F28" s="11">
        <f>'[1]9.1 ведомства'!J244</f>
        <v>0</v>
      </c>
    </row>
    <row r="29" spans="1:6" s="12" customFormat="1" ht="38.25" x14ac:dyDescent="0.25">
      <c r="A29" s="15" t="s">
        <v>30</v>
      </c>
      <c r="B29" s="14" t="s">
        <v>31</v>
      </c>
      <c r="C29" s="11">
        <f>SUM(C30:C32)</f>
        <v>400000</v>
      </c>
      <c r="D29" s="11">
        <f t="shared" ref="D29:F29" si="9">SUM(D30:D32)</f>
        <v>0</v>
      </c>
      <c r="E29" s="11">
        <f t="shared" si="9"/>
        <v>400000</v>
      </c>
      <c r="F29" s="11">
        <f t="shared" si="9"/>
        <v>0</v>
      </c>
    </row>
    <row r="30" spans="1:6" s="12" customFormat="1" hidden="1" x14ac:dyDescent="0.25">
      <c r="A30" s="15" t="s">
        <v>16</v>
      </c>
      <c r="B30" s="14" t="s">
        <v>17</v>
      </c>
      <c r="C30" s="11">
        <f>'[1]9.1 ведомства'!G60</f>
        <v>0</v>
      </c>
      <c r="D30" s="11">
        <f>'[1]9.1 ведомства'!H60</f>
        <v>0</v>
      </c>
      <c r="E30" s="11">
        <f>'[1]9.1 ведомства'!I60</f>
        <v>0</v>
      </c>
      <c r="F30" s="11">
        <f>'[1]9.1 ведомства'!J60</f>
        <v>0</v>
      </c>
    </row>
    <row r="31" spans="1:6" x14ac:dyDescent="0.25">
      <c r="A31" s="15" t="s">
        <v>32</v>
      </c>
      <c r="B31" s="14" t="s">
        <v>33</v>
      </c>
      <c r="C31" s="11">
        <f>'[1]9.1 ведомства'!G344</f>
        <v>400000</v>
      </c>
      <c r="D31" s="11">
        <f>'[1]9.1 ведомства'!H344</f>
        <v>0</v>
      </c>
      <c r="E31" s="11">
        <f>'[1]9.1 ведомства'!I344</f>
        <v>400000</v>
      </c>
      <c r="F31" s="11">
        <f>'[1]9.1 ведомства'!J344</f>
        <v>0</v>
      </c>
    </row>
    <row r="32" spans="1:6" hidden="1" x14ac:dyDescent="0.25">
      <c r="A32" s="15" t="s">
        <v>34</v>
      </c>
      <c r="B32" s="14" t="s">
        <v>35</v>
      </c>
      <c r="C32" s="11">
        <f>'[1]9.1 ведомства'!G614</f>
        <v>0</v>
      </c>
      <c r="D32" s="11">
        <f>'[1]9.1 ведомства'!H614</f>
        <v>0</v>
      </c>
      <c r="E32" s="11">
        <f>'[1]9.1 ведомства'!I614</f>
        <v>0</v>
      </c>
      <c r="F32" s="11">
        <f>'[1]9.1 ведомства'!J614</f>
        <v>0</v>
      </c>
    </row>
    <row r="33" spans="1:6" x14ac:dyDescent="0.25">
      <c r="A33" s="15" t="s">
        <v>36</v>
      </c>
      <c r="B33" s="16" t="s">
        <v>25</v>
      </c>
      <c r="C33" s="11">
        <f>C34</f>
        <v>6748720</v>
      </c>
      <c r="D33" s="11">
        <f t="shared" ref="D33:F33" si="10">D34</f>
        <v>0</v>
      </c>
      <c r="E33" s="11">
        <f t="shared" si="10"/>
        <v>6748720</v>
      </c>
      <c r="F33" s="11">
        <f t="shared" si="10"/>
        <v>0</v>
      </c>
    </row>
    <row r="34" spans="1:6" x14ac:dyDescent="0.25">
      <c r="A34" s="15" t="s">
        <v>16</v>
      </c>
      <c r="B34" s="16" t="s">
        <v>17</v>
      </c>
      <c r="C34" s="11">
        <f>'[1]9.1 ведомства'!G233</f>
        <v>6748720</v>
      </c>
      <c r="D34" s="11">
        <f>'[1]9.1 ведомства'!H233</f>
        <v>0</v>
      </c>
      <c r="E34" s="11">
        <f>'[1]9.1 ведомства'!I233</f>
        <v>6748720</v>
      </c>
      <c r="F34" s="11">
        <f>'[1]9.1 ведомства'!J233</f>
        <v>0</v>
      </c>
    </row>
    <row r="35" spans="1:6" s="12" customFormat="1" hidden="1" x14ac:dyDescent="0.25">
      <c r="A35" s="15" t="s">
        <v>37</v>
      </c>
      <c r="B35" s="14" t="s">
        <v>38</v>
      </c>
      <c r="C35" s="11">
        <f t="shared" ref="C35:D35" si="11">C36</f>
        <v>0</v>
      </c>
      <c r="D35" s="11">
        <f t="shared" si="11"/>
        <v>0</v>
      </c>
      <c r="E35" s="11">
        <f>E36</f>
        <v>0</v>
      </c>
      <c r="F35" s="11">
        <f>F36</f>
        <v>0</v>
      </c>
    </row>
    <row r="36" spans="1:6" hidden="1" x14ac:dyDescent="0.25">
      <c r="A36" s="15" t="s">
        <v>16</v>
      </c>
      <c r="B36" s="14" t="s">
        <v>17</v>
      </c>
      <c r="C36" s="11">
        <f>'[1]9.1 ведомства'!G248</f>
        <v>0</v>
      </c>
      <c r="D36" s="11">
        <f>'[1]9.1 ведомства'!H248</f>
        <v>0</v>
      </c>
      <c r="E36" s="11">
        <f>'[1]9.1 ведомства'!I248</f>
        <v>0</v>
      </c>
      <c r="F36" s="11">
        <f>'[1]9.1 ведомства'!J248</f>
        <v>0</v>
      </c>
    </row>
    <row r="37" spans="1:6" ht="25.5" hidden="1" x14ac:dyDescent="0.25">
      <c r="A37" s="15" t="s">
        <v>39</v>
      </c>
      <c r="B37" s="14" t="s">
        <v>40</v>
      </c>
      <c r="C37" s="11">
        <f>C38</f>
        <v>0</v>
      </c>
      <c r="D37" s="11">
        <f t="shared" ref="D37:F37" si="12">D38</f>
        <v>0</v>
      </c>
      <c r="E37" s="11">
        <f t="shared" si="12"/>
        <v>0</v>
      </c>
      <c r="F37" s="11">
        <f t="shared" si="12"/>
        <v>0</v>
      </c>
    </row>
    <row r="38" spans="1:6" hidden="1" x14ac:dyDescent="0.25">
      <c r="A38" s="15" t="s">
        <v>16</v>
      </c>
      <c r="B38" s="14" t="s">
        <v>17</v>
      </c>
      <c r="C38" s="11">
        <f>'[1]9.1 ведомства'!G251</f>
        <v>0</v>
      </c>
      <c r="D38" s="11">
        <f>'[1]9.1 ведомства'!H251</f>
        <v>0</v>
      </c>
      <c r="E38" s="11">
        <f>'[1]9.1 ведомства'!I251</f>
        <v>0</v>
      </c>
      <c r="F38" s="11">
        <f>'[1]9.1 ведомства'!J251</f>
        <v>0</v>
      </c>
    </row>
    <row r="39" spans="1:6" s="12" customFormat="1" hidden="1" x14ac:dyDescent="0.25">
      <c r="A39" s="15" t="s">
        <v>41</v>
      </c>
      <c r="B39" s="14" t="s">
        <v>15</v>
      </c>
      <c r="C39" s="11">
        <f t="shared" ref="C39:D39" si="13">C40</f>
        <v>0</v>
      </c>
      <c r="D39" s="11">
        <f t="shared" si="13"/>
        <v>0</v>
      </c>
      <c r="E39" s="11">
        <f>E40</f>
        <v>0</v>
      </c>
      <c r="F39" s="11">
        <f>F40</f>
        <v>0</v>
      </c>
    </row>
    <row r="40" spans="1:6" hidden="1" x14ac:dyDescent="0.25">
      <c r="A40" s="15" t="s">
        <v>16</v>
      </c>
      <c r="B40" s="14" t="s">
        <v>17</v>
      </c>
      <c r="C40" s="11">
        <f>'[1]9.1 ведомства'!G253</f>
        <v>0</v>
      </c>
      <c r="D40" s="11">
        <f>'[1]9.1 ведомства'!H253</f>
        <v>0</v>
      </c>
      <c r="E40" s="11">
        <f>'[1]9.1 ведомства'!I253</f>
        <v>0</v>
      </c>
      <c r="F40" s="11">
        <f>'[1]9.1 ведомства'!J253</f>
        <v>0</v>
      </c>
    </row>
    <row r="41" spans="1:6" s="12" customFormat="1" ht="38.25" hidden="1" x14ac:dyDescent="0.25">
      <c r="A41" s="15" t="s">
        <v>42</v>
      </c>
      <c r="B41" s="14" t="s">
        <v>43</v>
      </c>
      <c r="C41" s="11">
        <f t="shared" ref="C41:D41" si="14">C42</f>
        <v>0</v>
      </c>
      <c r="D41" s="11">
        <f t="shared" si="14"/>
        <v>0</v>
      </c>
      <c r="E41" s="11">
        <f>E42</f>
        <v>0</v>
      </c>
      <c r="F41" s="11">
        <f>F42</f>
        <v>0</v>
      </c>
    </row>
    <row r="42" spans="1:6" hidden="1" x14ac:dyDescent="0.25">
      <c r="A42" s="15" t="s">
        <v>16</v>
      </c>
      <c r="B42" s="14" t="s">
        <v>17</v>
      </c>
      <c r="C42" s="11">
        <f>'[1]9.1 ведомства'!G256</f>
        <v>0</v>
      </c>
      <c r="D42" s="11">
        <f>'[1]9.1 ведомства'!H256</f>
        <v>0</v>
      </c>
      <c r="E42" s="11">
        <f>'[1]9.1 ведомства'!I256</f>
        <v>0</v>
      </c>
      <c r="F42" s="11">
        <f>'[1]9.1 ведомства'!J256</f>
        <v>0</v>
      </c>
    </row>
    <row r="43" spans="1:6" s="12" customFormat="1" ht="38.25" hidden="1" x14ac:dyDescent="0.25">
      <c r="A43" s="15" t="s">
        <v>44</v>
      </c>
      <c r="B43" s="14" t="s">
        <v>45</v>
      </c>
      <c r="C43" s="11">
        <f t="shared" ref="C43:D43" si="15">C44</f>
        <v>0</v>
      </c>
      <c r="D43" s="11">
        <f t="shared" si="15"/>
        <v>0</v>
      </c>
      <c r="E43" s="11">
        <f>E44</f>
        <v>0</v>
      </c>
      <c r="F43" s="11">
        <f>F44</f>
        <v>0</v>
      </c>
    </row>
    <row r="44" spans="1:6" hidden="1" x14ac:dyDescent="0.25">
      <c r="A44" s="15" t="s">
        <v>16</v>
      </c>
      <c r="B44" s="14" t="s">
        <v>17</v>
      </c>
      <c r="C44" s="11">
        <f>'[1]9.1 ведомства'!G258</f>
        <v>0</v>
      </c>
      <c r="D44" s="11">
        <f>'[1]9.1 ведомства'!H258</f>
        <v>0</v>
      </c>
      <c r="E44" s="11">
        <f>'[1]9.1 ведомства'!I258</f>
        <v>0</v>
      </c>
      <c r="F44" s="11">
        <f>'[1]9.1 ведомства'!J258</f>
        <v>0</v>
      </c>
    </row>
    <row r="45" spans="1:6" s="12" customFormat="1" ht="38.25" hidden="1" x14ac:dyDescent="0.25">
      <c r="A45" s="15" t="s">
        <v>46</v>
      </c>
      <c r="B45" s="14" t="s">
        <v>47</v>
      </c>
      <c r="C45" s="11">
        <f t="shared" ref="C45:D45" si="16">C46</f>
        <v>0</v>
      </c>
      <c r="D45" s="11">
        <f t="shared" si="16"/>
        <v>0</v>
      </c>
      <c r="E45" s="11">
        <f>E46</f>
        <v>0</v>
      </c>
      <c r="F45" s="11">
        <f>F46</f>
        <v>0</v>
      </c>
    </row>
    <row r="46" spans="1:6" hidden="1" x14ac:dyDescent="0.25">
      <c r="A46" s="15" t="s">
        <v>16</v>
      </c>
      <c r="B46" s="16" t="s">
        <v>17</v>
      </c>
      <c r="C46" s="11">
        <f>'[1]9.1 ведомства'!G260</f>
        <v>0</v>
      </c>
      <c r="D46" s="11">
        <f>'[1]9.1 ведомства'!H260</f>
        <v>0</v>
      </c>
      <c r="E46" s="11">
        <f>'[1]9.1 ведомства'!I260</f>
        <v>0</v>
      </c>
      <c r="F46" s="11">
        <f>'[1]9.1 ведомства'!J260</f>
        <v>0</v>
      </c>
    </row>
    <row r="47" spans="1:6" s="12" customFormat="1" ht="38.25" hidden="1" x14ac:dyDescent="0.25">
      <c r="A47" s="15" t="s">
        <v>48</v>
      </c>
      <c r="B47" s="14" t="s">
        <v>49</v>
      </c>
      <c r="C47" s="11">
        <f t="shared" ref="C47:D47" si="17">C48</f>
        <v>0</v>
      </c>
      <c r="D47" s="11">
        <f t="shared" si="17"/>
        <v>0</v>
      </c>
      <c r="E47" s="11">
        <f>E48</f>
        <v>0</v>
      </c>
      <c r="F47" s="11">
        <f>F48</f>
        <v>0</v>
      </c>
    </row>
    <row r="48" spans="1:6" hidden="1" x14ac:dyDescent="0.25">
      <c r="A48" s="15" t="s">
        <v>16</v>
      </c>
      <c r="B48" s="16" t="s">
        <v>17</v>
      </c>
      <c r="C48" s="11">
        <f>'[1]9.1 ведомства'!G262</f>
        <v>0</v>
      </c>
      <c r="D48" s="11">
        <f>'[1]9.1 ведомства'!H262</f>
        <v>0</v>
      </c>
      <c r="E48" s="11">
        <f>'[1]9.1 ведомства'!I262</f>
        <v>0</v>
      </c>
      <c r="F48" s="11">
        <f>'[1]9.1 ведомства'!J262</f>
        <v>0</v>
      </c>
    </row>
    <row r="49" spans="1:6" x14ac:dyDescent="0.25">
      <c r="A49" s="55" t="s">
        <v>50</v>
      </c>
      <c r="B49" s="55"/>
      <c r="C49" s="11">
        <f>C50+C54+C52+C58</f>
        <v>1013000</v>
      </c>
      <c r="D49" s="11">
        <f t="shared" ref="D49:F49" si="18">D50+D54+D52+D58</f>
        <v>0</v>
      </c>
      <c r="E49" s="11">
        <f t="shared" si="18"/>
        <v>400000</v>
      </c>
      <c r="F49" s="11">
        <f t="shared" si="18"/>
        <v>0</v>
      </c>
    </row>
    <row r="50" spans="1:6" s="12" customFormat="1" ht="25.5" hidden="1" x14ac:dyDescent="0.25">
      <c r="A50" s="15" t="s">
        <v>51</v>
      </c>
      <c r="B50" s="14" t="s">
        <v>52</v>
      </c>
      <c r="C50" s="11">
        <f t="shared" ref="C50:D50" si="19">C51</f>
        <v>0</v>
      </c>
      <c r="D50" s="11">
        <f t="shared" si="19"/>
        <v>0</v>
      </c>
      <c r="E50" s="11">
        <f>E51</f>
        <v>0</v>
      </c>
      <c r="F50" s="11">
        <f>F51</f>
        <v>0</v>
      </c>
    </row>
    <row r="51" spans="1:6" hidden="1" x14ac:dyDescent="0.25">
      <c r="A51" s="15" t="s">
        <v>16</v>
      </c>
      <c r="B51" s="16" t="s">
        <v>17</v>
      </c>
      <c r="C51" s="11">
        <f>'[1]9.1 ведомства'!G282</f>
        <v>0</v>
      </c>
      <c r="D51" s="11">
        <f>'[1]9.1 ведомства'!H282</f>
        <v>0</v>
      </c>
      <c r="E51" s="11">
        <f>'[1]9.1 ведомства'!I282</f>
        <v>0</v>
      </c>
      <c r="F51" s="11">
        <f>'[1]9.1 ведомства'!J282</f>
        <v>0</v>
      </c>
    </row>
    <row r="52" spans="1:6" ht="25.5" hidden="1" x14ac:dyDescent="0.25">
      <c r="A52" s="13" t="s">
        <v>53</v>
      </c>
      <c r="B52" s="17" t="s">
        <v>54</v>
      </c>
      <c r="C52" s="11">
        <f>C53</f>
        <v>0</v>
      </c>
      <c r="D52" s="11">
        <f t="shared" ref="D52:F52" si="20">D53</f>
        <v>0</v>
      </c>
      <c r="E52" s="11">
        <f t="shared" si="20"/>
        <v>0</v>
      </c>
      <c r="F52" s="11">
        <f t="shared" si="20"/>
        <v>0</v>
      </c>
    </row>
    <row r="53" spans="1:6" hidden="1" x14ac:dyDescent="0.25">
      <c r="A53" s="15" t="s">
        <v>34</v>
      </c>
      <c r="B53" s="14" t="s">
        <v>35</v>
      </c>
      <c r="C53" s="11">
        <f>'[1]9.1 ведомства'!G733</f>
        <v>0</v>
      </c>
      <c r="D53" s="11">
        <f>'[1]9.1 ведомства'!H733</f>
        <v>0</v>
      </c>
      <c r="E53" s="11">
        <f>'[1]9.1 ведомства'!I733</f>
        <v>0</v>
      </c>
      <c r="F53" s="11">
        <f>'[1]9.1 ведомства'!J733</f>
        <v>0</v>
      </c>
    </row>
    <row r="54" spans="1:6" s="12" customFormat="1" x14ac:dyDescent="0.25">
      <c r="A54" s="13" t="s">
        <v>55</v>
      </c>
      <c r="B54" s="14" t="s">
        <v>15</v>
      </c>
      <c r="C54" s="11">
        <f t="shared" ref="C54:D54" si="21">SUM(C55:C57)</f>
        <v>1013000</v>
      </c>
      <c r="D54" s="11">
        <f t="shared" si="21"/>
        <v>0</v>
      </c>
      <c r="E54" s="11">
        <f>SUM(E55:E57)</f>
        <v>400000</v>
      </c>
      <c r="F54" s="11">
        <f>SUM(F55:F57)</f>
        <v>0</v>
      </c>
    </row>
    <row r="55" spans="1:6" x14ac:dyDescent="0.25">
      <c r="A55" s="15" t="s">
        <v>56</v>
      </c>
      <c r="B55" s="16" t="s">
        <v>57</v>
      </c>
      <c r="C55" s="11">
        <f>'[1]9.1 ведомства'!G586</f>
        <v>813000</v>
      </c>
      <c r="D55" s="11">
        <f>'[1]9.1 ведомства'!H586</f>
        <v>0</v>
      </c>
      <c r="E55" s="11">
        <f>'[1]9.1 ведомства'!I586</f>
        <v>0</v>
      </c>
      <c r="F55" s="11">
        <f>'[1]9.1 ведомства'!J586</f>
        <v>0</v>
      </c>
    </row>
    <row r="56" spans="1:6" hidden="1" x14ac:dyDescent="0.25">
      <c r="A56" s="15" t="s">
        <v>34</v>
      </c>
      <c r="B56" s="14" t="s">
        <v>35</v>
      </c>
      <c r="C56" s="11">
        <f>'[1]9.1 ведомства'!G734</f>
        <v>0</v>
      </c>
      <c r="D56" s="11">
        <f>'[1]9.1 ведомства'!H734</f>
        <v>0</v>
      </c>
      <c r="E56" s="11">
        <f>'[1]9.1 ведомства'!I734</f>
        <v>0</v>
      </c>
      <c r="F56" s="11">
        <f>'[1]9.1 ведомства'!J734</f>
        <v>0</v>
      </c>
    </row>
    <row r="57" spans="1:6" x14ac:dyDescent="0.25">
      <c r="A57" s="15" t="s">
        <v>58</v>
      </c>
      <c r="B57" s="14" t="s">
        <v>59</v>
      </c>
      <c r="C57" s="11">
        <f>'[1]9.1 ведомства'!G947</f>
        <v>200000</v>
      </c>
      <c r="D57" s="11">
        <f>'[1]9.1 ведомства'!H947</f>
        <v>0</v>
      </c>
      <c r="E57" s="11">
        <f>'[1]9.1 ведомства'!I947</f>
        <v>400000</v>
      </c>
      <c r="F57" s="11">
        <f>'[1]9.1 ведомства'!J947</f>
        <v>0</v>
      </c>
    </row>
    <row r="58" spans="1:6" ht="25.5" hidden="1" x14ac:dyDescent="0.25">
      <c r="A58" s="13" t="s">
        <v>60</v>
      </c>
      <c r="B58" s="14" t="s">
        <v>61</v>
      </c>
      <c r="C58" s="11">
        <f>SUM(C59:C60)</f>
        <v>0</v>
      </c>
      <c r="D58" s="11">
        <f>SUM(D59:D60)</f>
        <v>0</v>
      </c>
      <c r="E58" s="11">
        <f t="shared" ref="E58:F58" si="22">SUM(E59:E60)</f>
        <v>0</v>
      </c>
      <c r="F58" s="11">
        <f t="shared" si="22"/>
        <v>0</v>
      </c>
    </row>
    <row r="59" spans="1:6" hidden="1" x14ac:dyDescent="0.25">
      <c r="A59" s="15" t="s">
        <v>56</v>
      </c>
      <c r="B59" s="16" t="s">
        <v>57</v>
      </c>
      <c r="C59" s="11">
        <f>'[1]9.1 ведомства'!G589</f>
        <v>0</v>
      </c>
      <c r="D59" s="18" t="str">
        <f>'[1]9.1 ведомства'!H589</f>
        <v>-</v>
      </c>
      <c r="E59" s="11">
        <f>'[1]9.1 ведомства'!I589</f>
        <v>0</v>
      </c>
      <c r="F59" s="18" t="str">
        <f>'[1]9.1 ведомства'!J589</f>
        <v>-</v>
      </c>
    </row>
    <row r="60" spans="1:6" hidden="1" x14ac:dyDescent="0.25">
      <c r="A60" s="15" t="s">
        <v>34</v>
      </c>
      <c r="B60" s="14" t="s">
        <v>35</v>
      </c>
      <c r="C60" s="11">
        <f>'[1]9.1 ведомства'!G737</f>
        <v>0</v>
      </c>
      <c r="D60" s="11">
        <f>'[1]9.1 ведомства'!H737</f>
        <v>0</v>
      </c>
      <c r="E60" s="11">
        <f>'[1]9.1 ведомства'!I737</f>
        <v>0</v>
      </c>
      <c r="F60" s="11">
        <f>'[1]9.1 ведомства'!J737</f>
        <v>0</v>
      </c>
    </row>
    <row r="61" spans="1:6" x14ac:dyDescent="0.25">
      <c r="A61" s="56" t="s">
        <v>62</v>
      </c>
      <c r="B61" s="57"/>
      <c r="C61" s="11">
        <f>C62+C64+C66</f>
        <v>800000</v>
      </c>
      <c r="D61" s="11">
        <f t="shared" ref="D61:F61" si="23">D62+D64+D66</f>
        <v>0</v>
      </c>
      <c r="E61" s="11">
        <f t="shared" si="23"/>
        <v>800000</v>
      </c>
      <c r="F61" s="11">
        <f t="shared" si="23"/>
        <v>0</v>
      </c>
    </row>
    <row r="62" spans="1:6" s="12" customFormat="1" x14ac:dyDescent="0.25">
      <c r="A62" s="13" t="s">
        <v>63</v>
      </c>
      <c r="B62" s="14" t="s">
        <v>15</v>
      </c>
      <c r="C62" s="11">
        <f t="shared" ref="C62:D62" si="24">C63</f>
        <v>600000</v>
      </c>
      <c r="D62" s="11">
        <f t="shared" si="24"/>
        <v>0</v>
      </c>
      <c r="E62" s="11">
        <f>E63</f>
        <v>600000</v>
      </c>
      <c r="F62" s="11">
        <f>F63</f>
        <v>0</v>
      </c>
    </row>
    <row r="63" spans="1:6" x14ac:dyDescent="0.25">
      <c r="A63" s="15" t="s">
        <v>16</v>
      </c>
      <c r="B63" s="16" t="s">
        <v>17</v>
      </c>
      <c r="C63" s="11">
        <f>'[1]9.1 ведомства'!G138</f>
        <v>600000</v>
      </c>
      <c r="D63" s="11">
        <f>'[1]9.1 ведомства'!H138</f>
        <v>0</v>
      </c>
      <c r="E63" s="11">
        <f>'[1]9.1 ведомства'!I138</f>
        <v>600000</v>
      </c>
      <c r="F63" s="11">
        <f>'[1]9.1 ведомства'!J138</f>
        <v>0</v>
      </c>
    </row>
    <row r="64" spans="1:6" s="12" customFormat="1" x14ac:dyDescent="0.25">
      <c r="A64" s="13" t="s">
        <v>64</v>
      </c>
      <c r="B64" s="14" t="s">
        <v>15</v>
      </c>
      <c r="C64" s="11">
        <f t="shared" ref="C64:D64" si="25">C65</f>
        <v>150000</v>
      </c>
      <c r="D64" s="11">
        <f t="shared" si="25"/>
        <v>0</v>
      </c>
      <c r="E64" s="11">
        <f>E65</f>
        <v>150000</v>
      </c>
      <c r="F64" s="11">
        <f>F65</f>
        <v>0</v>
      </c>
    </row>
    <row r="65" spans="1:6" x14ac:dyDescent="0.25">
      <c r="A65" s="15" t="s">
        <v>16</v>
      </c>
      <c r="B65" s="16" t="s">
        <v>17</v>
      </c>
      <c r="C65" s="11">
        <f>'[1]9.1 ведомства'!G141</f>
        <v>150000</v>
      </c>
      <c r="D65" s="11">
        <f>'[1]9.1 ведомства'!H141</f>
        <v>0</v>
      </c>
      <c r="E65" s="11">
        <f>'[1]9.1 ведомства'!I141</f>
        <v>150000</v>
      </c>
      <c r="F65" s="11">
        <f>'[1]9.1 ведомства'!J141</f>
        <v>0</v>
      </c>
    </row>
    <row r="66" spans="1:6" ht="25.5" x14ac:dyDescent="0.25">
      <c r="A66" s="19" t="s">
        <v>65</v>
      </c>
      <c r="B66" s="14" t="s">
        <v>66</v>
      </c>
      <c r="C66" s="11">
        <f>C67</f>
        <v>50000</v>
      </c>
      <c r="D66" s="11">
        <f t="shared" ref="D66:F66" si="26">D67</f>
        <v>0</v>
      </c>
      <c r="E66" s="11">
        <f t="shared" si="26"/>
        <v>50000</v>
      </c>
      <c r="F66" s="11">
        <f t="shared" si="26"/>
        <v>0</v>
      </c>
    </row>
    <row r="67" spans="1:6" x14ac:dyDescent="0.25">
      <c r="A67" s="19" t="s">
        <v>16</v>
      </c>
      <c r="B67" s="20" t="s">
        <v>17</v>
      </c>
      <c r="C67" s="11">
        <f>'[1]9.1 ведомства'!G145</f>
        <v>50000</v>
      </c>
      <c r="D67" s="11">
        <f>'[1]9.1 ведомства'!H145</f>
        <v>0</v>
      </c>
      <c r="E67" s="11">
        <f>'[1]9.1 ведомства'!I145</f>
        <v>50000</v>
      </c>
      <c r="F67" s="11">
        <f>'[1]9.1 ведомства'!J145</f>
        <v>0</v>
      </c>
    </row>
    <row r="68" spans="1:6" x14ac:dyDescent="0.25">
      <c r="A68" s="50" t="s">
        <v>67</v>
      </c>
      <c r="B68" s="51"/>
      <c r="C68" s="11">
        <f>C69</f>
        <v>336224.88</v>
      </c>
      <c r="D68" s="11">
        <f t="shared" ref="D68:F69" si="27">D69</f>
        <v>336224.88</v>
      </c>
      <c r="E68" s="11">
        <f t="shared" si="27"/>
        <v>336224.88</v>
      </c>
      <c r="F68" s="11">
        <f t="shared" si="27"/>
        <v>336224.88</v>
      </c>
    </row>
    <row r="69" spans="1:6" ht="37.5" customHeight="1" x14ac:dyDescent="0.25">
      <c r="A69" s="13" t="s">
        <v>68</v>
      </c>
      <c r="B69" s="21" t="s">
        <v>69</v>
      </c>
      <c r="C69" s="11">
        <f>C70</f>
        <v>336224.88</v>
      </c>
      <c r="D69" s="11">
        <f t="shared" si="27"/>
        <v>336224.88</v>
      </c>
      <c r="E69" s="11">
        <f t="shared" si="27"/>
        <v>336224.88</v>
      </c>
      <c r="F69" s="11">
        <f t="shared" si="27"/>
        <v>336224.88</v>
      </c>
    </row>
    <row r="70" spans="1:6" x14ac:dyDescent="0.25">
      <c r="A70" s="19" t="s">
        <v>56</v>
      </c>
      <c r="B70" s="20" t="s">
        <v>57</v>
      </c>
      <c r="C70" s="11">
        <f>'[1]9.1 ведомства'!G432</f>
        <v>336224.88</v>
      </c>
      <c r="D70" s="11">
        <f>'[1]9.1 ведомства'!H432</f>
        <v>336224.88</v>
      </c>
      <c r="E70" s="11">
        <f>'[1]9.1 ведомства'!I432</f>
        <v>336224.88</v>
      </c>
      <c r="F70" s="11">
        <f>'[1]9.1 ведомства'!J432</f>
        <v>336224.88</v>
      </c>
    </row>
    <row r="71" spans="1:6" x14ac:dyDescent="0.25">
      <c r="A71" s="55" t="s">
        <v>70</v>
      </c>
      <c r="B71" s="55"/>
      <c r="C71" s="11">
        <f t="shared" ref="C71:D72" si="28">C72</f>
        <v>500000</v>
      </c>
      <c r="D71" s="11">
        <f t="shared" si="28"/>
        <v>0</v>
      </c>
      <c r="E71" s="11">
        <f>E72</f>
        <v>0</v>
      </c>
      <c r="F71" s="11">
        <f>F72</f>
        <v>0</v>
      </c>
    </row>
    <row r="72" spans="1:6" s="12" customFormat="1" x14ac:dyDescent="0.25">
      <c r="A72" s="13" t="s">
        <v>71</v>
      </c>
      <c r="B72" s="17" t="s">
        <v>15</v>
      </c>
      <c r="C72" s="11">
        <f t="shared" si="28"/>
        <v>500000</v>
      </c>
      <c r="D72" s="11">
        <f t="shared" si="28"/>
        <v>0</v>
      </c>
      <c r="E72" s="11">
        <f>E73</f>
        <v>0</v>
      </c>
      <c r="F72" s="11">
        <f>F73</f>
        <v>0</v>
      </c>
    </row>
    <row r="73" spans="1:6" x14ac:dyDescent="0.25">
      <c r="A73" s="15" t="s">
        <v>58</v>
      </c>
      <c r="B73" s="14" t="s">
        <v>59</v>
      </c>
      <c r="C73" s="11">
        <f>'[1]9.1 ведомства'!G940</f>
        <v>500000</v>
      </c>
      <c r="D73" s="11">
        <f>'[1]9.1 ведомства'!H940</f>
        <v>0</v>
      </c>
      <c r="E73" s="11">
        <f>'[1]9.1 ведомства'!I940</f>
        <v>0</v>
      </c>
      <c r="F73" s="11">
        <f>'[1]9.1 ведомства'!J940</f>
        <v>0</v>
      </c>
    </row>
    <row r="74" spans="1:6" ht="26.25" hidden="1" customHeight="1" x14ac:dyDescent="0.25">
      <c r="A74" s="55" t="s">
        <v>72</v>
      </c>
      <c r="B74" s="55"/>
      <c r="C74" s="11">
        <f t="shared" ref="C74:D75" si="29">C75</f>
        <v>0</v>
      </c>
      <c r="D74" s="11">
        <f t="shared" si="29"/>
        <v>0</v>
      </c>
      <c r="E74" s="11">
        <f>E75</f>
        <v>0</v>
      </c>
      <c r="F74" s="11">
        <f>F75</f>
        <v>0</v>
      </c>
    </row>
    <row r="75" spans="1:6" s="12" customFormat="1" hidden="1" x14ac:dyDescent="0.25">
      <c r="A75" s="13" t="s">
        <v>73</v>
      </c>
      <c r="B75" s="14" t="s">
        <v>15</v>
      </c>
      <c r="C75" s="11">
        <f t="shared" si="29"/>
        <v>0</v>
      </c>
      <c r="D75" s="11">
        <f t="shared" si="29"/>
        <v>0</v>
      </c>
      <c r="E75" s="11">
        <f>E76</f>
        <v>0</v>
      </c>
      <c r="F75" s="11">
        <f>F76</f>
        <v>0</v>
      </c>
    </row>
    <row r="76" spans="1:6" hidden="1" x14ac:dyDescent="0.25">
      <c r="A76" s="15" t="s">
        <v>58</v>
      </c>
      <c r="B76" s="14" t="s">
        <v>59</v>
      </c>
      <c r="C76" s="11">
        <f>'[1]9.1 ведомства'!G803</f>
        <v>0</v>
      </c>
      <c r="D76" s="11">
        <f>'[1]9.1 ведомства'!H803</f>
        <v>0</v>
      </c>
      <c r="E76" s="11">
        <f>'[1]9.1 ведомства'!I803</f>
        <v>0</v>
      </c>
      <c r="F76" s="11">
        <f>'[1]9.1 ведомства'!J803</f>
        <v>0</v>
      </c>
    </row>
    <row r="77" spans="1:6" s="12" customFormat="1" x14ac:dyDescent="0.25">
      <c r="A77" s="55" t="s">
        <v>74</v>
      </c>
      <c r="B77" s="55"/>
      <c r="C77" s="11">
        <f t="shared" ref="C77:D77" si="30">C78+C83</f>
        <v>358000</v>
      </c>
      <c r="D77" s="11">
        <f t="shared" si="30"/>
        <v>0</v>
      </c>
      <c r="E77" s="11">
        <f>E78+E83</f>
        <v>358000</v>
      </c>
      <c r="F77" s="11">
        <f>F78+F83</f>
        <v>0</v>
      </c>
    </row>
    <row r="78" spans="1:6" ht="26.25" customHeight="1" x14ac:dyDescent="0.25">
      <c r="A78" s="55" t="s">
        <v>75</v>
      </c>
      <c r="B78" s="55"/>
      <c r="C78" s="11">
        <f t="shared" ref="C78:D78" si="31">C79+C81</f>
        <v>258000</v>
      </c>
      <c r="D78" s="11">
        <f t="shared" si="31"/>
        <v>0</v>
      </c>
      <c r="E78" s="11">
        <f>E79+E81</f>
        <v>258000</v>
      </c>
      <c r="F78" s="11">
        <f>F79+F81</f>
        <v>0</v>
      </c>
    </row>
    <row r="79" spans="1:6" s="12" customFormat="1" x14ac:dyDescent="0.25">
      <c r="A79" s="15" t="s">
        <v>76</v>
      </c>
      <c r="B79" s="14" t="s">
        <v>15</v>
      </c>
      <c r="C79" s="11">
        <f t="shared" ref="C79:D79" si="32">C80</f>
        <v>60000</v>
      </c>
      <c r="D79" s="11">
        <f t="shared" si="32"/>
        <v>0</v>
      </c>
      <c r="E79" s="11">
        <f>E80</f>
        <v>60000</v>
      </c>
      <c r="F79" s="11">
        <f>F80</f>
        <v>0</v>
      </c>
    </row>
    <row r="80" spans="1:6" x14ac:dyDescent="0.25">
      <c r="A80" s="15" t="s">
        <v>16</v>
      </c>
      <c r="B80" s="16" t="s">
        <v>17</v>
      </c>
      <c r="C80" s="11">
        <f>'[1]9.1 ведомства'!G171</f>
        <v>60000</v>
      </c>
      <c r="D80" s="11">
        <f>'[1]9.1 ведомства'!H171</f>
        <v>0</v>
      </c>
      <c r="E80" s="11">
        <f>'[1]9.1 ведомства'!I171</f>
        <v>60000</v>
      </c>
      <c r="F80" s="11">
        <f>'[1]9.1 ведомства'!J171</f>
        <v>0</v>
      </c>
    </row>
    <row r="81" spans="1:6" s="12" customFormat="1" x14ac:dyDescent="0.25">
      <c r="A81" s="15" t="s">
        <v>77</v>
      </c>
      <c r="B81" s="14" t="s">
        <v>15</v>
      </c>
      <c r="C81" s="11">
        <f t="shared" ref="C81:D81" si="33">C82</f>
        <v>198000</v>
      </c>
      <c r="D81" s="11">
        <f t="shared" si="33"/>
        <v>0</v>
      </c>
      <c r="E81" s="11">
        <f>E82</f>
        <v>198000</v>
      </c>
      <c r="F81" s="11">
        <f>F82</f>
        <v>0</v>
      </c>
    </row>
    <row r="82" spans="1:6" x14ac:dyDescent="0.25">
      <c r="A82" s="15" t="s">
        <v>16</v>
      </c>
      <c r="B82" s="16" t="s">
        <v>17</v>
      </c>
      <c r="C82" s="11">
        <f>'[1]9.1 ведомства'!G174</f>
        <v>198000</v>
      </c>
      <c r="D82" s="11">
        <f>'[1]9.1 ведомства'!H174</f>
        <v>0</v>
      </c>
      <c r="E82" s="11">
        <f>'[1]9.1 ведомства'!I174</f>
        <v>198000</v>
      </c>
      <c r="F82" s="11">
        <f>'[1]9.1 ведомства'!J174</f>
        <v>0</v>
      </c>
    </row>
    <row r="83" spans="1:6" x14ac:dyDescent="0.25">
      <c r="A83" s="55" t="s">
        <v>78</v>
      </c>
      <c r="B83" s="55"/>
      <c r="C83" s="11">
        <f t="shared" ref="C83:D84" si="34">C84</f>
        <v>100000</v>
      </c>
      <c r="D83" s="11">
        <f t="shared" si="34"/>
        <v>0</v>
      </c>
      <c r="E83" s="11">
        <f>E84</f>
        <v>100000</v>
      </c>
      <c r="F83" s="11">
        <f>F84</f>
        <v>0</v>
      </c>
    </row>
    <row r="84" spans="1:6" s="12" customFormat="1" x14ac:dyDescent="0.25">
      <c r="A84" s="13" t="s">
        <v>79</v>
      </c>
      <c r="B84" s="14" t="s">
        <v>15</v>
      </c>
      <c r="C84" s="11">
        <f t="shared" si="34"/>
        <v>100000</v>
      </c>
      <c r="D84" s="11">
        <f t="shared" si="34"/>
        <v>0</v>
      </c>
      <c r="E84" s="11">
        <f>E85</f>
        <v>100000</v>
      </c>
      <c r="F84" s="11">
        <f>F85</f>
        <v>0</v>
      </c>
    </row>
    <row r="85" spans="1:6" x14ac:dyDescent="0.25">
      <c r="A85" s="15" t="s">
        <v>16</v>
      </c>
      <c r="B85" s="16" t="s">
        <v>17</v>
      </c>
      <c r="C85" s="11">
        <f>'[1]9.1 ведомства'!G179</f>
        <v>100000</v>
      </c>
      <c r="D85" s="11">
        <f>'[1]9.1 ведомства'!H179</f>
        <v>0</v>
      </c>
      <c r="E85" s="11">
        <f>'[1]9.1 ведомства'!I179</f>
        <v>100000</v>
      </c>
      <c r="F85" s="11">
        <f>'[1]9.1 ведомства'!J179</f>
        <v>0</v>
      </c>
    </row>
    <row r="86" spans="1:6" x14ac:dyDescent="0.25">
      <c r="A86" s="55" t="s">
        <v>80</v>
      </c>
      <c r="B86" s="55"/>
      <c r="C86" s="11">
        <f>C87+C106+C133+C169</f>
        <v>44254403.670000002</v>
      </c>
      <c r="D86" s="11">
        <f>D87+D106+D133+D169</f>
        <v>8715.41</v>
      </c>
      <c r="E86" s="11">
        <f>E87+E106+E133+E169</f>
        <v>44254403.670000002</v>
      </c>
      <c r="F86" s="11">
        <f>F87+F106+F133+F169</f>
        <v>8715.41</v>
      </c>
    </row>
    <row r="87" spans="1:6" ht="24" customHeight="1" x14ac:dyDescent="0.25">
      <c r="A87" s="55" t="s">
        <v>81</v>
      </c>
      <c r="B87" s="55"/>
      <c r="C87" s="11">
        <f t="shared" ref="C87:D87" si="35">C88+C90+C92+C94+C96+C98+C100+C102+C104</f>
        <v>33582987.119999997</v>
      </c>
      <c r="D87" s="11">
        <f t="shared" si="35"/>
        <v>0</v>
      </c>
      <c r="E87" s="11">
        <f>E88+E90+E92+E94+E96+E98+E100+E102+E104</f>
        <v>33582987.119999997</v>
      </c>
      <c r="F87" s="11">
        <f>F88+F90+F92+F94+F96+F98+F100+F102+F104</f>
        <v>0</v>
      </c>
    </row>
    <row r="88" spans="1:6" s="12" customFormat="1" x14ac:dyDescent="0.25">
      <c r="A88" s="13" t="s">
        <v>82</v>
      </c>
      <c r="B88" s="17" t="s">
        <v>83</v>
      </c>
      <c r="C88" s="11">
        <f t="shared" ref="C88:D88" si="36">C89</f>
        <v>8729440.8300000001</v>
      </c>
      <c r="D88" s="11">
        <f t="shared" si="36"/>
        <v>0</v>
      </c>
      <c r="E88" s="11">
        <f>E89</f>
        <v>8729440.8300000001</v>
      </c>
      <c r="F88" s="11">
        <f>F89</f>
        <v>0</v>
      </c>
    </row>
    <row r="89" spans="1:6" x14ac:dyDescent="0.25">
      <c r="A89" s="15" t="s">
        <v>84</v>
      </c>
      <c r="B89" s="14" t="s">
        <v>85</v>
      </c>
      <c r="C89" s="11">
        <f>'[1]9.1 ведомства'!G1076</f>
        <v>8729440.8300000001</v>
      </c>
      <c r="D89" s="11">
        <f>'[1]9.1 ведомства'!H1076</f>
        <v>0</v>
      </c>
      <c r="E89" s="11">
        <f>'[1]9.1 ведомства'!I1076</f>
        <v>8729440.8300000001</v>
      </c>
      <c r="F89" s="11">
        <f>'[1]9.1 ведомства'!J1076</f>
        <v>0</v>
      </c>
    </row>
    <row r="90" spans="1:6" s="12" customFormat="1" hidden="1" x14ac:dyDescent="0.25">
      <c r="A90" s="13" t="s">
        <v>86</v>
      </c>
      <c r="B90" s="14" t="s">
        <v>87</v>
      </c>
      <c r="C90" s="11">
        <f t="shared" ref="C90:D90" si="37">C91</f>
        <v>0</v>
      </c>
      <c r="D90" s="11">
        <f t="shared" si="37"/>
        <v>0</v>
      </c>
      <c r="E90" s="11">
        <f>E91</f>
        <v>0</v>
      </c>
      <c r="F90" s="11">
        <f>F91</f>
        <v>0</v>
      </c>
    </row>
    <row r="91" spans="1:6" s="12" customFormat="1" hidden="1" x14ac:dyDescent="0.25">
      <c r="A91" s="15" t="s">
        <v>84</v>
      </c>
      <c r="B91" s="14" t="s">
        <v>85</v>
      </c>
      <c r="C91" s="11">
        <f>'[1]9.1 ведомства'!G1078</f>
        <v>0</v>
      </c>
      <c r="D91" s="11">
        <f>'[1]9.1 ведомства'!H1078</f>
        <v>0</v>
      </c>
      <c r="E91" s="11">
        <f>'[1]9.1 ведомства'!I1078</f>
        <v>0</v>
      </c>
      <c r="F91" s="11">
        <f>'[1]9.1 ведомства'!J1078</f>
        <v>0</v>
      </c>
    </row>
    <row r="92" spans="1:6" s="12" customFormat="1" ht="25.5" hidden="1" x14ac:dyDescent="0.25">
      <c r="A92" s="13" t="s">
        <v>88</v>
      </c>
      <c r="B92" s="17" t="s">
        <v>89</v>
      </c>
      <c r="C92" s="11">
        <f t="shared" ref="C92:D92" si="38">C93</f>
        <v>0</v>
      </c>
      <c r="D92" s="11">
        <f t="shared" si="38"/>
        <v>0</v>
      </c>
      <c r="E92" s="11">
        <f>E93</f>
        <v>0</v>
      </c>
      <c r="F92" s="11">
        <f>F93</f>
        <v>0</v>
      </c>
    </row>
    <row r="93" spans="1:6" hidden="1" x14ac:dyDescent="0.25">
      <c r="A93" s="15" t="s">
        <v>84</v>
      </c>
      <c r="B93" s="14" t="s">
        <v>85</v>
      </c>
      <c r="C93" s="11">
        <f>'[1]9.1 ведомства'!G1081</f>
        <v>0</v>
      </c>
      <c r="D93" s="11">
        <f>'[1]9.1 ведомства'!H1081</f>
        <v>0</v>
      </c>
      <c r="E93" s="11">
        <f>'[1]9.1 ведомства'!I1081</f>
        <v>0</v>
      </c>
      <c r="F93" s="11">
        <f>'[1]9.1 ведомства'!J1081</f>
        <v>0</v>
      </c>
    </row>
    <row r="94" spans="1:6" s="22" customFormat="1" x14ac:dyDescent="0.25">
      <c r="A94" s="13" t="s">
        <v>90</v>
      </c>
      <c r="B94" s="14" t="s">
        <v>15</v>
      </c>
      <c r="C94" s="11">
        <f t="shared" ref="C94:D94" si="39">C95</f>
        <v>200000</v>
      </c>
      <c r="D94" s="11">
        <f t="shared" si="39"/>
        <v>0</v>
      </c>
      <c r="E94" s="11">
        <f>E95</f>
        <v>200000</v>
      </c>
      <c r="F94" s="11">
        <f>F95</f>
        <v>0</v>
      </c>
    </row>
    <row r="95" spans="1:6" x14ac:dyDescent="0.25">
      <c r="A95" s="15" t="s">
        <v>84</v>
      </c>
      <c r="B95" s="14" t="s">
        <v>85</v>
      </c>
      <c r="C95" s="11">
        <f>'[1]9.1 ведомства'!G1095</f>
        <v>200000</v>
      </c>
      <c r="D95" s="11">
        <f>'[1]9.1 ведомства'!H1095</f>
        <v>0</v>
      </c>
      <c r="E95" s="11">
        <f>'[1]9.1 ведомства'!I1095</f>
        <v>200000</v>
      </c>
      <c r="F95" s="11">
        <f>'[1]9.1 ведомства'!J1095</f>
        <v>0</v>
      </c>
    </row>
    <row r="96" spans="1:6" s="12" customFormat="1" x14ac:dyDescent="0.25">
      <c r="A96" s="13" t="s">
        <v>91</v>
      </c>
      <c r="B96" s="14" t="s">
        <v>15</v>
      </c>
      <c r="C96" s="11">
        <f t="shared" ref="C96:D96" si="40">C97</f>
        <v>600000</v>
      </c>
      <c r="D96" s="11">
        <f t="shared" si="40"/>
        <v>0</v>
      </c>
      <c r="E96" s="11">
        <f>E97</f>
        <v>600000</v>
      </c>
      <c r="F96" s="11">
        <f>F97</f>
        <v>0</v>
      </c>
    </row>
    <row r="97" spans="1:6" x14ac:dyDescent="0.25">
      <c r="A97" s="15" t="s">
        <v>84</v>
      </c>
      <c r="B97" s="14" t="s">
        <v>85</v>
      </c>
      <c r="C97" s="11">
        <f>'[1]9.1 ведомства'!G1099</f>
        <v>600000</v>
      </c>
      <c r="D97" s="11">
        <f>'[1]9.1 ведомства'!H1099</f>
        <v>0</v>
      </c>
      <c r="E97" s="11">
        <f>'[1]9.1 ведомства'!I1099</f>
        <v>600000</v>
      </c>
      <c r="F97" s="11">
        <f>'[1]9.1 ведомства'!J1099</f>
        <v>0</v>
      </c>
    </row>
    <row r="98" spans="1:6" s="12" customFormat="1" x14ac:dyDescent="0.25">
      <c r="A98" s="13" t="s">
        <v>92</v>
      </c>
      <c r="B98" s="14" t="s">
        <v>15</v>
      </c>
      <c r="C98" s="11">
        <f t="shared" ref="C98:D98" si="41">C99</f>
        <v>7250000</v>
      </c>
      <c r="D98" s="11">
        <f t="shared" si="41"/>
        <v>0</v>
      </c>
      <c r="E98" s="11">
        <f>E99</f>
        <v>7250000</v>
      </c>
      <c r="F98" s="11">
        <f>F99</f>
        <v>0</v>
      </c>
    </row>
    <row r="99" spans="1:6" x14ac:dyDescent="0.25">
      <c r="A99" s="15" t="s">
        <v>84</v>
      </c>
      <c r="B99" s="14" t="s">
        <v>85</v>
      </c>
      <c r="C99" s="11">
        <f>'[1]9.1 ведомства'!G1102</f>
        <v>7250000</v>
      </c>
      <c r="D99" s="11">
        <f>'[1]9.1 ведомства'!H1102</f>
        <v>0</v>
      </c>
      <c r="E99" s="11">
        <f>'[1]9.1 ведомства'!I1102</f>
        <v>7250000</v>
      </c>
      <c r="F99" s="11">
        <f>'[1]9.1 ведомства'!J1102</f>
        <v>0</v>
      </c>
    </row>
    <row r="100" spans="1:6" s="12" customFormat="1" x14ac:dyDescent="0.25">
      <c r="A100" s="13" t="s">
        <v>93</v>
      </c>
      <c r="B100" s="14" t="s">
        <v>15</v>
      </c>
      <c r="C100" s="11">
        <f t="shared" ref="C100:D100" si="42">C101</f>
        <v>573836.29</v>
      </c>
      <c r="D100" s="11">
        <f t="shared" si="42"/>
        <v>0</v>
      </c>
      <c r="E100" s="11">
        <f>E101</f>
        <v>573836.29</v>
      </c>
      <c r="F100" s="11">
        <f>F101</f>
        <v>0</v>
      </c>
    </row>
    <row r="101" spans="1:6" x14ac:dyDescent="0.25">
      <c r="A101" s="15" t="s">
        <v>84</v>
      </c>
      <c r="B101" s="14" t="s">
        <v>85</v>
      </c>
      <c r="C101" s="11">
        <f>'[1]9.1 ведомства'!G1135</f>
        <v>573836.29</v>
      </c>
      <c r="D101" s="11">
        <f>'[1]9.1 ведомства'!H1135</f>
        <v>0</v>
      </c>
      <c r="E101" s="11">
        <f>'[1]9.1 ведомства'!I1135</f>
        <v>573836.29</v>
      </c>
      <c r="F101" s="11">
        <f>'[1]9.1 ведомства'!J1135</f>
        <v>0</v>
      </c>
    </row>
    <row r="102" spans="1:6" s="12" customFormat="1" ht="25.5" x14ac:dyDescent="0.25">
      <c r="A102" s="13" t="s">
        <v>94</v>
      </c>
      <c r="B102" s="17" t="s">
        <v>89</v>
      </c>
      <c r="C102" s="11">
        <f t="shared" ref="C102:D102" si="43">C103</f>
        <v>568100</v>
      </c>
      <c r="D102" s="11">
        <f t="shared" si="43"/>
        <v>0</v>
      </c>
      <c r="E102" s="11">
        <f>E103</f>
        <v>568100</v>
      </c>
      <c r="F102" s="11">
        <f>F103</f>
        <v>0</v>
      </c>
    </row>
    <row r="103" spans="1:6" x14ac:dyDescent="0.25">
      <c r="A103" s="15" t="s">
        <v>84</v>
      </c>
      <c r="B103" s="14" t="s">
        <v>85</v>
      </c>
      <c r="C103" s="11">
        <f>'[1]9.1 ведомства'!G1138</f>
        <v>568100</v>
      </c>
      <c r="D103" s="11">
        <f>'[1]9.1 ведомства'!H1138</f>
        <v>0</v>
      </c>
      <c r="E103" s="11">
        <f>'[1]9.1 ведомства'!I1138</f>
        <v>568100</v>
      </c>
      <c r="F103" s="11">
        <f>'[1]9.1 ведомства'!J1138</f>
        <v>0</v>
      </c>
    </row>
    <row r="104" spans="1:6" s="12" customFormat="1" ht="38.25" x14ac:dyDescent="0.25">
      <c r="A104" s="13" t="s">
        <v>95</v>
      </c>
      <c r="B104" s="17" t="s">
        <v>96</v>
      </c>
      <c r="C104" s="11">
        <f t="shared" ref="C104:D104" si="44">C105</f>
        <v>15661610</v>
      </c>
      <c r="D104" s="11">
        <f t="shared" si="44"/>
        <v>0</v>
      </c>
      <c r="E104" s="11">
        <f>E105</f>
        <v>15661610</v>
      </c>
      <c r="F104" s="11">
        <f>F105</f>
        <v>0</v>
      </c>
    </row>
    <row r="105" spans="1:6" x14ac:dyDescent="0.25">
      <c r="A105" s="15" t="s">
        <v>84</v>
      </c>
      <c r="B105" s="14" t="s">
        <v>85</v>
      </c>
      <c r="C105" s="11">
        <f>'[1]9.1 ведомства'!G1140</f>
        <v>15661610</v>
      </c>
      <c r="D105" s="11">
        <f>'[1]9.1 ведомства'!H1140</f>
        <v>0</v>
      </c>
      <c r="E105" s="11">
        <f>'[1]9.1 ведомства'!I1140</f>
        <v>15661610</v>
      </c>
      <c r="F105" s="11">
        <f>'[1]9.1 ведомства'!J1140</f>
        <v>0</v>
      </c>
    </row>
    <row r="106" spans="1:6" ht="24.75" customHeight="1" x14ac:dyDescent="0.25">
      <c r="A106" s="55" t="s">
        <v>97</v>
      </c>
      <c r="B106" s="55"/>
      <c r="C106" s="11">
        <f t="shared" ref="C106:D106" si="45">C107+C116+C120+C124+C129+C122</f>
        <v>4784316.5500000007</v>
      </c>
      <c r="D106" s="11">
        <f t="shared" si="45"/>
        <v>8715.41</v>
      </c>
      <c r="E106" s="11">
        <f>E107+E116+E120+E124+E129+E122</f>
        <v>4785415.41</v>
      </c>
      <c r="F106" s="11">
        <f>F107+F116+F120+F124+F129+F122</f>
        <v>8715.41</v>
      </c>
    </row>
    <row r="107" spans="1:6" s="12" customFormat="1" ht="25.5" x14ac:dyDescent="0.25">
      <c r="A107" s="13" t="s">
        <v>98</v>
      </c>
      <c r="B107" s="14" t="s">
        <v>99</v>
      </c>
      <c r="C107" s="11">
        <f t="shared" ref="C107:D107" si="46">SUM(C108:C115)</f>
        <v>2831500</v>
      </c>
      <c r="D107" s="11">
        <f t="shared" si="46"/>
        <v>0</v>
      </c>
      <c r="E107" s="11">
        <f>SUM(E108:E115)</f>
        <v>2831500</v>
      </c>
      <c r="F107" s="11">
        <f>SUM(F108:F115)</f>
        <v>0</v>
      </c>
    </row>
    <row r="108" spans="1:6" x14ac:dyDescent="0.25">
      <c r="A108" s="15" t="s">
        <v>16</v>
      </c>
      <c r="B108" s="16" t="s">
        <v>17</v>
      </c>
      <c r="C108" s="11">
        <f>'[1]9.1 ведомства'!G65</f>
        <v>990000</v>
      </c>
      <c r="D108" s="11">
        <f>'[1]9.1 ведомства'!H65</f>
        <v>0</v>
      </c>
      <c r="E108" s="11">
        <f>'[1]9.1 ведомства'!I65</f>
        <v>990000</v>
      </c>
      <c r="F108" s="11">
        <f>'[1]9.1 ведомства'!J65</f>
        <v>0</v>
      </c>
    </row>
    <row r="109" spans="1:6" x14ac:dyDescent="0.25">
      <c r="A109" s="15" t="s">
        <v>32</v>
      </c>
      <c r="B109" s="16" t="s">
        <v>33</v>
      </c>
      <c r="C109" s="11">
        <f>'[1]9.1 ведомства'!G349</f>
        <v>515600</v>
      </c>
      <c r="D109" s="11">
        <f>'[1]9.1 ведомства'!H349</f>
        <v>0</v>
      </c>
      <c r="E109" s="11">
        <f>'[1]9.1 ведомства'!I349</f>
        <v>515600</v>
      </c>
      <c r="F109" s="11">
        <f>'[1]9.1 ведомства'!J349</f>
        <v>0</v>
      </c>
    </row>
    <row r="110" spans="1:6" x14ac:dyDescent="0.25">
      <c r="A110" s="15" t="s">
        <v>56</v>
      </c>
      <c r="B110" s="16" t="s">
        <v>57</v>
      </c>
      <c r="C110" s="11">
        <f>'[1]9.1 ведомства'!G415</f>
        <v>160000</v>
      </c>
      <c r="D110" s="11">
        <f>'[1]9.1 ведомства'!H415</f>
        <v>0</v>
      </c>
      <c r="E110" s="11">
        <f>'[1]9.1 ведомства'!I415</f>
        <v>160000</v>
      </c>
      <c r="F110" s="11">
        <f>'[1]9.1 ведомства'!J415</f>
        <v>0</v>
      </c>
    </row>
    <row r="111" spans="1:6" x14ac:dyDescent="0.25">
      <c r="A111" s="15" t="s">
        <v>34</v>
      </c>
      <c r="B111" s="14" t="s">
        <v>35</v>
      </c>
      <c r="C111" s="11">
        <f>'[1]9.1 ведомства'!G620</f>
        <v>56000</v>
      </c>
      <c r="D111" s="11">
        <f>'[1]9.1 ведомства'!H620</f>
        <v>0</v>
      </c>
      <c r="E111" s="11">
        <f>'[1]9.1 ведомства'!I620</f>
        <v>56000</v>
      </c>
      <c r="F111" s="11">
        <f>'[1]9.1 ведомства'!J620</f>
        <v>0</v>
      </c>
    </row>
    <row r="112" spans="1:6" x14ac:dyDescent="0.25">
      <c r="A112" s="15" t="s">
        <v>58</v>
      </c>
      <c r="B112" s="14" t="s">
        <v>59</v>
      </c>
      <c r="C112" s="11">
        <f>'[1]9.1 ведомства'!G764</f>
        <v>386900</v>
      </c>
      <c r="D112" s="11">
        <f>'[1]9.1 ведомства'!H764</f>
        <v>0</v>
      </c>
      <c r="E112" s="11">
        <f>'[1]9.1 ведомства'!I764</f>
        <v>386900</v>
      </c>
      <c r="F112" s="11">
        <f>'[1]9.1 ведомства'!J764</f>
        <v>0</v>
      </c>
    </row>
    <row r="113" spans="1:6" x14ac:dyDescent="0.25">
      <c r="A113" s="15" t="s">
        <v>100</v>
      </c>
      <c r="B113" s="16" t="s">
        <v>101</v>
      </c>
      <c r="C113" s="11">
        <f>'[1]9.1 ведомства'!G994</f>
        <v>230000</v>
      </c>
      <c r="D113" s="11">
        <f>'[1]9.1 ведомства'!H994</f>
        <v>0</v>
      </c>
      <c r="E113" s="11">
        <f>'[1]9.1 ведомства'!I994</f>
        <v>230000</v>
      </c>
      <c r="F113" s="11">
        <f>'[1]9.1 ведомства'!J994</f>
        <v>0</v>
      </c>
    </row>
    <row r="114" spans="1:6" x14ac:dyDescent="0.25">
      <c r="A114" s="15" t="s">
        <v>102</v>
      </c>
      <c r="B114" s="16" t="s">
        <v>103</v>
      </c>
      <c r="C114" s="11">
        <f>'[1]9.1 ведомства'!G1051</f>
        <v>105000</v>
      </c>
      <c r="D114" s="11">
        <f>'[1]9.1 ведомства'!H1051</f>
        <v>0</v>
      </c>
      <c r="E114" s="11">
        <f>'[1]9.1 ведомства'!I1051</f>
        <v>105000</v>
      </c>
      <c r="F114" s="11">
        <f>'[1]9.1 ведомства'!J1051</f>
        <v>0</v>
      </c>
    </row>
    <row r="115" spans="1:6" x14ac:dyDescent="0.25">
      <c r="A115" s="15" t="s">
        <v>84</v>
      </c>
      <c r="B115" s="14" t="s">
        <v>85</v>
      </c>
      <c r="C115" s="11">
        <f>'[1]9.1 ведомства'!G1107</f>
        <v>388000</v>
      </c>
      <c r="D115" s="11">
        <f>'[1]9.1 ведомства'!H1107</f>
        <v>0</v>
      </c>
      <c r="E115" s="11">
        <f>'[1]9.1 ведомства'!I1107</f>
        <v>388000</v>
      </c>
      <c r="F115" s="11">
        <f>'[1]9.1 ведомства'!J1107</f>
        <v>0</v>
      </c>
    </row>
    <row r="116" spans="1:6" s="12" customFormat="1" ht="25.5" x14ac:dyDescent="0.25">
      <c r="A116" s="13" t="s">
        <v>104</v>
      </c>
      <c r="B116" s="14" t="s">
        <v>99</v>
      </c>
      <c r="C116" s="11">
        <f t="shared" ref="C116:D116" si="47">SUM(C117:C119)</f>
        <v>250401.14</v>
      </c>
      <c r="D116" s="11">
        <f t="shared" si="47"/>
        <v>0</v>
      </c>
      <c r="E116" s="11">
        <f>SUM(E117:E119)</f>
        <v>251500</v>
      </c>
      <c r="F116" s="11">
        <f>SUM(F117:F119)</f>
        <v>0</v>
      </c>
    </row>
    <row r="117" spans="1:6" x14ac:dyDescent="0.25">
      <c r="A117" s="15" t="s">
        <v>16</v>
      </c>
      <c r="B117" s="16" t="s">
        <v>17</v>
      </c>
      <c r="C117" s="11">
        <f>'[1]9.1 ведомства'!G68</f>
        <v>206500</v>
      </c>
      <c r="D117" s="11">
        <f>'[1]9.1 ведомства'!H68</f>
        <v>0</v>
      </c>
      <c r="E117" s="11">
        <f>'[1]9.1 ведомства'!I68</f>
        <v>206500</v>
      </c>
      <c r="F117" s="11">
        <f>'[1]9.1 ведомства'!J68</f>
        <v>0</v>
      </c>
    </row>
    <row r="118" spans="1:6" x14ac:dyDescent="0.25">
      <c r="A118" s="15" t="s">
        <v>32</v>
      </c>
      <c r="B118" s="16" t="s">
        <v>33</v>
      </c>
      <c r="C118" s="11">
        <f>'[1]9.1 ведомства'!G352</f>
        <v>29500</v>
      </c>
      <c r="D118" s="11">
        <f>'[1]9.1 ведомства'!H352</f>
        <v>0</v>
      </c>
      <c r="E118" s="11">
        <f>'[1]9.1 ведомства'!I352</f>
        <v>29500</v>
      </c>
      <c r="F118" s="11">
        <f>'[1]9.1 ведомства'!J352</f>
        <v>0</v>
      </c>
    </row>
    <row r="119" spans="1:6" x14ac:dyDescent="0.25">
      <c r="A119" s="15" t="s">
        <v>58</v>
      </c>
      <c r="B119" s="14" t="s">
        <v>59</v>
      </c>
      <c r="C119" s="11">
        <f>'[1]9.1 ведомства'!G766</f>
        <v>14401.14</v>
      </c>
      <c r="D119" s="11">
        <f>'[1]9.1 ведомства'!H766</f>
        <v>0</v>
      </c>
      <c r="E119" s="11">
        <f>'[1]9.1 ведомства'!I766</f>
        <v>15500</v>
      </c>
      <c r="F119" s="11">
        <f>'[1]9.1 ведомства'!J766</f>
        <v>0</v>
      </c>
    </row>
    <row r="120" spans="1:6" ht="38.25" x14ac:dyDescent="0.25">
      <c r="A120" s="13" t="s">
        <v>105</v>
      </c>
      <c r="B120" s="17" t="s">
        <v>106</v>
      </c>
      <c r="C120" s="11">
        <f t="shared" ref="C120:D120" si="48">C121</f>
        <v>8715.41</v>
      </c>
      <c r="D120" s="11">
        <f t="shared" si="48"/>
        <v>8715.41</v>
      </c>
      <c r="E120" s="11">
        <f>E121</f>
        <v>8715.41</v>
      </c>
      <c r="F120" s="11">
        <f>F121</f>
        <v>8715.41</v>
      </c>
    </row>
    <row r="121" spans="1:6" x14ac:dyDescent="0.25">
      <c r="A121" s="15" t="s">
        <v>16</v>
      </c>
      <c r="B121" s="16" t="s">
        <v>17</v>
      </c>
      <c r="C121" s="11">
        <f>'[1]9.1 ведомства'!G151</f>
        <v>8715.41</v>
      </c>
      <c r="D121" s="11">
        <f>'[1]9.1 ведомства'!H151</f>
        <v>8715.41</v>
      </c>
      <c r="E121" s="11">
        <f>'[1]9.1 ведомства'!I151</f>
        <v>8715.41</v>
      </c>
      <c r="F121" s="11">
        <f>'[1]9.1 ведомства'!J151</f>
        <v>8715.41</v>
      </c>
    </row>
    <row r="122" spans="1:6" ht="38.25" x14ac:dyDescent="0.25">
      <c r="A122" s="17" t="s">
        <v>107</v>
      </c>
      <c r="B122" s="17" t="s">
        <v>108</v>
      </c>
      <c r="C122" s="11">
        <f t="shared" ref="C122:D122" si="49">C123</f>
        <v>600</v>
      </c>
      <c r="D122" s="11">
        <f t="shared" si="49"/>
        <v>0</v>
      </c>
      <c r="E122" s="11">
        <f>E123</f>
        <v>600</v>
      </c>
      <c r="F122" s="11">
        <f>F123</f>
        <v>0</v>
      </c>
    </row>
    <row r="123" spans="1:6" s="12" customFormat="1" x14ac:dyDescent="0.25">
      <c r="A123" s="15" t="s">
        <v>16</v>
      </c>
      <c r="B123" s="16" t="s">
        <v>17</v>
      </c>
      <c r="C123" s="11">
        <f>'[1]9.1 ведомства'!G153</f>
        <v>600</v>
      </c>
      <c r="D123" s="11">
        <f>'[1]9.1 ведомства'!H153</f>
        <v>0</v>
      </c>
      <c r="E123" s="11">
        <f>'[1]9.1 ведомства'!I153</f>
        <v>600</v>
      </c>
      <c r="F123" s="11">
        <f>'[1]9.1 ведомства'!J153</f>
        <v>0</v>
      </c>
    </row>
    <row r="124" spans="1:6" s="12" customFormat="1" ht="25.5" x14ac:dyDescent="0.25">
      <c r="A124" s="13" t="s">
        <v>109</v>
      </c>
      <c r="B124" s="14" t="s">
        <v>99</v>
      </c>
      <c r="C124" s="11">
        <f t="shared" ref="C124:D124" si="50">SUM(C125:C128)</f>
        <v>256000</v>
      </c>
      <c r="D124" s="11">
        <f t="shared" si="50"/>
        <v>0</v>
      </c>
      <c r="E124" s="11">
        <f>SUM(E125:E128)</f>
        <v>256000</v>
      </c>
      <c r="F124" s="11">
        <f>SUM(F125:F128)</f>
        <v>0</v>
      </c>
    </row>
    <row r="125" spans="1:6" x14ac:dyDescent="0.25">
      <c r="A125" s="15" t="s">
        <v>16</v>
      </c>
      <c r="B125" s="16" t="s">
        <v>17</v>
      </c>
      <c r="C125" s="11">
        <f>'[1]9.1 ведомства'!G71</f>
        <v>130000</v>
      </c>
      <c r="D125" s="11">
        <f>'[1]9.1 ведомства'!H71</f>
        <v>0</v>
      </c>
      <c r="E125" s="11">
        <f>'[1]9.1 ведомства'!I71</f>
        <v>130000</v>
      </c>
      <c r="F125" s="11">
        <f>'[1]9.1 ведомства'!J71</f>
        <v>0</v>
      </c>
    </row>
    <row r="126" spans="1:6" x14ac:dyDescent="0.25">
      <c r="A126" s="15" t="s">
        <v>32</v>
      </c>
      <c r="B126" s="16" t="s">
        <v>33</v>
      </c>
      <c r="C126" s="11">
        <f>'[1]9.1 ведомства'!G355</f>
        <v>42000</v>
      </c>
      <c r="D126" s="11">
        <f>'[1]9.1 ведомства'!H355</f>
        <v>0</v>
      </c>
      <c r="E126" s="11">
        <f>'[1]9.1 ведомства'!I355</f>
        <v>42000</v>
      </c>
      <c r="F126" s="11">
        <f>'[1]9.1 ведомства'!J355</f>
        <v>0</v>
      </c>
    </row>
    <row r="127" spans="1:6" x14ac:dyDescent="0.25">
      <c r="A127" s="15" t="s">
        <v>110</v>
      </c>
      <c r="B127" s="16" t="s">
        <v>101</v>
      </c>
      <c r="C127" s="11">
        <f>'[1]9.1 ведомства'!G996</f>
        <v>72000</v>
      </c>
      <c r="D127" s="11">
        <f>'[1]9.1 ведомства'!H996</f>
        <v>0</v>
      </c>
      <c r="E127" s="11">
        <f>'[1]9.1 ведомства'!I996</f>
        <v>72000</v>
      </c>
      <c r="F127" s="11">
        <f>'[1]9.1 ведомства'!J996</f>
        <v>0</v>
      </c>
    </row>
    <row r="128" spans="1:6" x14ac:dyDescent="0.25">
      <c r="A128" s="15" t="s">
        <v>84</v>
      </c>
      <c r="B128" s="14" t="s">
        <v>85</v>
      </c>
      <c r="C128" s="11">
        <f>'[1]9.1 ведомства'!G1109</f>
        <v>12000</v>
      </c>
      <c r="D128" s="11">
        <f>'[1]9.1 ведомства'!H1109</f>
        <v>0</v>
      </c>
      <c r="E128" s="11">
        <f>'[1]9.1 ведомства'!I1109</f>
        <v>12000</v>
      </c>
      <c r="F128" s="11">
        <f>'[1]9.1 ведомства'!J1109</f>
        <v>0</v>
      </c>
    </row>
    <row r="129" spans="1:6" ht="25.5" x14ac:dyDescent="0.25">
      <c r="A129" s="13" t="s">
        <v>111</v>
      </c>
      <c r="B129" s="14" t="s">
        <v>99</v>
      </c>
      <c r="C129" s="11">
        <f>SUM(C130:C132)</f>
        <v>1437100</v>
      </c>
      <c r="D129" s="11">
        <f>SUM(D130:D132)</f>
        <v>0</v>
      </c>
      <c r="E129" s="11">
        <f>SUM(E130:E132)</f>
        <v>1437100</v>
      </c>
      <c r="F129" s="11">
        <f>SUM(F130:F132)</f>
        <v>0</v>
      </c>
    </row>
    <row r="130" spans="1:6" x14ac:dyDescent="0.25">
      <c r="A130" s="15" t="s">
        <v>16</v>
      </c>
      <c r="B130" s="16" t="s">
        <v>17</v>
      </c>
      <c r="C130" s="11">
        <f>'[1]9.1 ведомства'!G74</f>
        <v>1354100</v>
      </c>
      <c r="D130" s="11">
        <f>'[1]9.1 ведомства'!H74</f>
        <v>0</v>
      </c>
      <c r="E130" s="11">
        <f>'[1]9.1 ведомства'!I74</f>
        <v>1354100</v>
      </c>
      <c r="F130" s="11">
        <f>'[1]9.1 ведомства'!J74</f>
        <v>0</v>
      </c>
    </row>
    <row r="131" spans="1:6" x14ac:dyDescent="0.25">
      <c r="A131" s="15" t="s">
        <v>32</v>
      </c>
      <c r="B131" s="16" t="s">
        <v>33</v>
      </c>
      <c r="C131" s="11">
        <f>'[1]9.1 ведомства'!G358</f>
        <v>83000</v>
      </c>
      <c r="D131" s="11">
        <f>'[1]9.1 ведомства'!H358</f>
        <v>0</v>
      </c>
      <c r="E131" s="11">
        <f>'[1]9.1 ведомства'!I358</f>
        <v>83000</v>
      </c>
      <c r="F131" s="11">
        <f>'[1]9.1 ведомства'!J358</f>
        <v>0</v>
      </c>
    </row>
    <row r="132" spans="1:6" hidden="1" x14ac:dyDescent="0.25">
      <c r="A132" s="15" t="s">
        <v>102</v>
      </c>
      <c r="B132" s="16" t="s">
        <v>103</v>
      </c>
      <c r="C132" s="11">
        <f>'[1]9.1 ведомства'!G1053</f>
        <v>0</v>
      </c>
      <c r="D132" s="11">
        <f>'[1]9.1 ведомства'!H1053</f>
        <v>0</v>
      </c>
      <c r="E132" s="11">
        <f>'[1]9.1 ведомства'!I1053</f>
        <v>0</v>
      </c>
      <c r="F132" s="11">
        <f>'[1]9.1 ведомства'!J1053</f>
        <v>0</v>
      </c>
    </row>
    <row r="133" spans="1:6" ht="30" customHeight="1" x14ac:dyDescent="0.25">
      <c r="A133" s="55" t="s">
        <v>112</v>
      </c>
      <c r="B133" s="55"/>
      <c r="C133" s="11">
        <f>C134+C136+C138+C147+C149+C151+C160</f>
        <v>5713100</v>
      </c>
      <c r="D133" s="11">
        <f t="shared" ref="D133:F133" si="51">D134+D136+D138+D147+D149+D151+D160</f>
        <v>0</v>
      </c>
      <c r="E133" s="11">
        <f t="shared" si="51"/>
        <v>5712001.1400000006</v>
      </c>
      <c r="F133" s="11">
        <f t="shared" si="51"/>
        <v>0</v>
      </c>
    </row>
    <row r="134" spans="1:6" hidden="1" x14ac:dyDescent="0.25">
      <c r="A134" s="23" t="s">
        <v>113</v>
      </c>
      <c r="B134" s="21" t="s">
        <v>114</v>
      </c>
      <c r="C134" s="11">
        <f>C135</f>
        <v>0</v>
      </c>
      <c r="D134" s="11">
        <f t="shared" ref="D134:F134" si="52">D135</f>
        <v>0</v>
      </c>
      <c r="E134" s="11">
        <f t="shared" si="52"/>
        <v>0</v>
      </c>
      <c r="F134" s="11">
        <f t="shared" si="52"/>
        <v>0</v>
      </c>
    </row>
    <row r="135" spans="1:6" hidden="1" x14ac:dyDescent="0.25">
      <c r="A135" s="19" t="s">
        <v>16</v>
      </c>
      <c r="B135" s="20" t="s">
        <v>17</v>
      </c>
      <c r="C135" s="11">
        <f>'[1]9.1 ведомства'!G27</f>
        <v>0</v>
      </c>
      <c r="D135" s="11">
        <f>'[1]9.1 ведомства'!H27</f>
        <v>0</v>
      </c>
      <c r="E135" s="11">
        <f>'[1]9.1 ведомства'!I27</f>
        <v>0</v>
      </c>
      <c r="F135" s="11">
        <f>'[1]9.1 ведомства'!J27</f>
        <v>0</v>
      </c>
    </row>
    <row r="136" spans="1:6" ht="24" x14ac:dyDescent="0.25">
      <c r="A136" s="23" t="s">
        <v>115</v>
      </c>
      <c r="B136" s="21" t="s">
        <v>116</v>
      </c>
      <c r="C136" s="11">
        <f>C137</f>
        <v>50000</v>
      </c>
      <c r="D136" s="11">
        <f t="shared" ref="D136:F136" si="53">D137</f>
        <v>0</v>
      </c>
      <c r="E136" s="11">
        <f t="shared" si="53"/>
        <v>50000</v>
      </c>
      <c r="F136" s="11">
        <f t="shared" si="53"/>
        <v>0</v>
      </c>
    </row>
    <row r="137" spans="1:6" x14ac:dyDescent="0.25">
      <c r="A137" s="19" t="s">
        <v>102</v>
      </c>
      <c r="B137" s="21" t="s">
        <v>103</v>
      </c>
      <c r="C137" s="11">
        <f>'[1]9.1 ведомства'!G1021</f>
        <v>50000</v>
      </c>
      <c r="D137" s="11">
        <f>'[1]9.1 ведомства'!H1021</f>
        <v>0</v>
      </c>
      <c r="E137" s="11">
        <f>'[1]9.1 ведомства'!I1021</f>
        <v>50000</v>
      </c>
      <c r="F137" s="11">
        <f>'[1]9.1 ведомства'!J1021</f>
        <v>0</v>
      </c>
    </row>
    <row r="138" spans="1:6" x14ac:dyDescent="0.25">
      <c r="A138" s="23" t="s">
        <v>117</v>
      </c>
      <c r="B138" s="24" t="s">
        <v>118</v>
      </c>
      <c r="C138" s="11">
        <f>SUM(C139:C146)</f>
        <v>1686300</v>
      </c>
      <c r="D138" s="11">
        <f t="shared" ref="D138:F138" si="54">SUM(D139:D146)</f>
        <v>0</v>
      </c>
      <c r="E138" s="11">
        <f t="shared" si="54"/>
        <v>1686300</v>
      </c>
      <c r="F138" s="11">
        <f t="shared" si="54"/>
        <v>0</v>
      </c>
    </row>
    <row r="139" spans="1:6" x14ac:dyDescent="0.25">
      <c r="A139" s="19" t="s">
        <v>16</v>
      </c>
      <c r="B139" s="21" t="s">
        <v>17</v>
      </c>
      <c r="C139" s="11">
        <f>'[1]9.1 ведомства'!G30</f>
        <v>370000</v>
      </c>
      <c r="D139" s="11">
        <f>'[1]9.1 ведомства'!H30</f>
        <v>0</v>
      </c>
      <c r="E139" s="11">
        <f>'[1]9.1 ведомства'!I30</f>
        <v>370000</v>
      </c>
      <c r="F139" s="11">
        <f>'[1]9.1 ведомства'!J30</f>
        <v>0</v>
      </c>
    </row>
    <row r="140" spans="1:6" x14ac:dyDescent="0.25">
      <c r="A140" s="19" t="s">
        <v>32</v>
      </c>
      <c r="B140" s="21" t="s">
        <v>33</v>
      </c>
      <c r="C140" s="11">
        <f>'[1]9.1 ведомства'!G313</f>
        <v>553000</v>
      </c>
      <c r="D140" s="11">
        <f>'[1]9.1 ведомства'!H313</f>
        <v>0</v>
      </c>
      <c r="E140" s="11">
        <f>'[1]9.1 ведомства'!I313</f>
        <v>553000</v>
      </c>
      <c r="F140" s="11">
        <f>'[1]9.1 ведомства'!J313</f>
        <v>0</v>
      </c>
    </row>
    <row r="141" spans="1:6" x14ac:dyDescent="0.25">
      <c r="A141" s="15" t="s">
        <v>56</v>
      </c>
      <c r="B141" s="16" t="s">
        <v>57</v>
      </c>
      <c r="C141" s="11">
        <f>'[1]9.1 ведомства'!G397</f>
        <v>204000</v>
      </c>
      <c r="D141" s="11">
        <f>'[1]9.1 ведомства'!H397</f>
        <v>0</v>
      </c>
      <c r="E141" s="11">
        <f>'[1]9.1 ведомства'!I397</f>
        <v>204000</v>
      </c>
      <c r="F141" s="11">
        <f>'[1]9.1 ведомства'!J397</f>
        <v>0</v>
      </c>
    </row>
    <row r="142" spans="1:6" x14ac:dyDescent="0.25">
      <c r="A142" s="19" t="s">
        <v>34</v>
      </c>
      <c r="B142" s="21" t="s">
        <v>35</v>
      </c>
      <c r="C142" s="11">
        <f>'[1]9.1 ведомства'!G596</f>
        <v>60000</v>
      </c>
      <c r="D142" s="11">
        <f>'[1]9.1 ведомства'!H596</f>
        <v>0</v>
      </c>
      <c r="E142" s="11">
        <f>'[1]9.1 ведомства'!I596</f>
        <v>60000</v>
      </c>
      <c r="F142" s="11">
        <f>'[1]9.1 ведомства'!J596</f>
        <v>0</v>
      </c>
    </row>
    <row r="143" spans="1:6" x14ac:dyDescent="0.25">
      <c r="A143" s="19" t="s">
        <v>58</v>
      </c>
      <c r="B143" s="21" t="s">
        <v>59</v>
      </c>
      <c r="C143" s="11">
        <f>'[1]9.1 ведомства'!G744</f>
        <v>124700</v>
      </c>
      <c r="D143" s="11">
        <f>'[1]9.1 ведомства'!H744</f>
        <v>0</v>
      </c>
      <c r="E143" s="11">
        <f>'[1]9.1 ведомства'!I744</f>
        <v>124700</v>
      </c>
      <c r="F143" s="11">
        <f>'[1]9.1 ведомства'!J744</f>
        <v>0</v>
      </c>
    </row>
    <row r="144" spans="1:6" x14ac:dyDescent="0.25">
      <c r="A144" s="19" t="s">
        <v>110</v>
      </c>
      <c r="B144" s="21" t="s">
        <v>101</v>
      </c>
      <c r="C144" s="11">
        <f>'[1]9.1 ведомства'!G965</f>
        <v>126200</v>
      </c>
      <c r="D144" s="11">
        <f>'[1]9.1 ведомства'!H965</f>
        <v>0</v>
      </c>
      <c r="E144" s="11">
        <f>'[1]9.1 ведомства'!I965</f>
        <v>126200</v>
      </c>
      <c r="F144" s="11">
        <f>'[1]9.1 ведомства'!J965</f>
        <v>0</v>
      </c>
    </row>
    <row r="145" spans="1:6" x14ac:dyDescent="0.25">
      <c r="A145" s="19" t="s">
        <v>102</v>
      </c>
      <c r="B145" s="21" t="s">
        <v>103</v>
      </c>
      <c r="C145" s="11">
        <f>'[1]9.1 ведомства'!G1024</f>
        <v>50000</v>
      </c>
      <c r="D145" s="11">
        <f>'[1]9.1 ведомства'!H1024</f>
        <v>0</v>
      </c>
      <c r="E145" s="11">
        <f>'[1]9.1 ведомства'!I1024</f>
        <v>50000</v>
      </c>
      <c r="F145" s="11">
        <f>'[1]9.1 ведомства'!J1024</f>
        <v>0</v>
      </c>
    </row>
    <row r="146" spans="1:6" x14ac:dyDescent="0.25">
      <c r="A146" s="19" t="s">
        <v>84</v>
      </c>
      <c r="B146" s="21" t="s">
        <v>85</v>
      </c>
      <c r="C146" s="11">
        <f>'[1]9.1 ведомства'!G1085</f>
        <v>198400</v>
      </c>
      <c r="D146" s="11">
        <f>'[1]9.1 ведомства'!H1085</f>
        <v>0</v>
      </c>
      <c r="E146" s="11">
        <f>'[1]9.1 ведомства'!I1085</f>
        <v>198400</v>
      </c>
      <c r="F146" s="11">
        <f>'[1]9.1 ведомства'!J1085</f>
        <v>0</v>
      </c>
    </row>
    <row r="147" spans="1:6" ht="24" hidden="1" x14ac:dyDescent="0.25">
      <c r="A147" s="23" t="s">
        <v>119</v>
      </c>
      <c r="B147" s="21" t="s">
        <v>116</v>
      </c>
      <c r="C147" s="11">
        <f>C148</f>
        <v>0</v>
      </c>
      <c r="D147" s="11">
        <f t="shared" ref="D147:F147" si="55">D148</f>
        <v>0</v>
      </c>
      <c r="E147" s="11">
        <f t="shared" si="55"/>
        <v>0</v>
      </c>
      <c r="F147" s="11">
        <f t="shared" si="55"/>
        <v>0</v>
      </c>
    </row>
    <row r="148" spans="1:6" hidden="1" x14ac:dyDescent="0.25">
      <c r="A148" s="19" t="s">
        <v>102</v>
      </c>
      <c r="B148" s="21" t="s">
        <v>103</v>
      </c>
      <c r="C148" s="11">
        <f>'[1]9.1 ведомства'!G1028</f>
        <v>0</v>
      </c>
      <c r="D148" s="11">
        <f>'[1]9.1 ведомства'!H1028</f>
        <v>0</v>
      </c>
      <c r="E148" s="11">
        <f>'[1]9.1 ведомства'!I1028</f>
        <v>0</v>
      </c>
      <c r="F148" s="11">
        <f>'[1]9.1 ведомства'!J1028</f>
        <v>0</v>
      </c>
    </row>
    <row r="149" spans="1:6" x14ac:dyDescent="0.25">
      <c r="A149" s="23" t="s">
        <v>120</v>
      </c>
      <c r="B149" s="24" t="s">
        <v>118</v>
      </c>
      <c r="C149" s="11">
        <f>C150</f>
        <v>150000</v>
      </c>
      <c r="D149" s="11">
        <f t="shared" ref="D149:F149" si="56">D150</f>
        <v>0</v>
      </c>
      <c r="E149" s="11">
        <f t="shared" si="56"/>
        <v>150000</v>
      </c>
      <c r="F149" s="11">
        <f t="shared" si="56"/>
        <v>0</v>
      </c>
    </row>
    <row r="150" spans="1:6" x14ac:dyDescent="0.25">
      <c r="A150" s="19" t="s">
        <v>16</v>
      </c>
      <c r="B150" s="21" t="s">
        <v>17</v>
      </c>
      <c r="C150" s="11">
        <f>'[1]9.1 ведомства'!G34</f>
        <v>150000</v>
      </c>
      <c r="D150" s="11">
        <f>'[1]9.1 ведомства'!H34</f>
        <v>0</v>
      </c>
      <c r="E150" s="11">
        <f>'[1]9.1 ведомства'!I34</f>
        <v>150000</v>
      </c>
      <c r="F150" s="11">
        <f>'[1]9.1 ведомства'!J34</f>
        <v>0</v>
      </c>
    </row>
    <row r="151" spans="1:6" ht="25.5" x14ac:dyDescent="0.25">
      <c r="A151" s="15" t="s">
        <v>121</v>
      </c>
      <c r="B151" s="17" t="s">
        <v>89</v>
      </c>
      <c r="C151" s="11">
        <f>SUM(C152:C159)</f>
        <v>1586200</v>
      </c>
      <c r="D151" s="11">
        <f t="shared" ref="D151:F151" si="57">SUM(D152:D159)</f>
        <v>0</v>
      </c>
      <c r="E151" s="11">
        <f t="shared" si="57"/>
        <v>1611200</v>
      </c>
      <c r="F151" s="11">
        <f t="shared" si="57"/>
        <v>0</v>
      </c>
    </row>
    <row r="152" spans="1:6" x14ac:dyDescent="0.25">
      <c r="A152" s="15" t="s">
        <v>16</v>
      </c>
      <c r="B152" s="16" t="s">
        <v>17</v>
      </c>
      <c r="C152" s="11">
        <f>'[1]9.1 ведомства'!G38</f>
        <v>455000</v>
      </c>
      <c r="D152" s="11">
        <f>'[1]9.1 ведомства'!H38</f>
        <v>0</v>
      </c>
      <c r="E152" s="11">
        <f>'[1]9.1 ведомства'!I38</f>
        <v>455000</v>
      </c>
      <c r="F152" s="11">
        <f>'[1]9.1 ведомства'!J38</f>
        <v>0</v>
      </c>
    </row>
    <row r="153" spans="1:6" x14ac:dyDescent="0.25">
      <c r="A153" s="15" t="s">
        <v>32</v>
      </c>
      <c r="B153" s="16" t="s">
        <v>33</v>
      </c>
      <c r="C153" s="11">
        <f>'[1]9.1 ведомства'!G317</f>
        <v>275000</v>
      </c>
      <c r="D153" s="11">
        <f>'[1]9.1 ведомства'!H317</f>
        <v>0</v>
      </c>
      <c r="E153" s="11">
        <f>'[1]9.1 ведомства'!I317</f>
        <v>300000</v>
      </c>
      <c r="F153" s="11">
        <f>'[1]9.1 ведомства'!J317</f>
        <v>0</v>
      </c>
    </row>
    <row r="154" spans="1:6" x14ac:dyDescent="0.25">
      <c r="A154" s="15" t="s">
        <v>56</v>
      </c>
      <c r="B154" s="16" t="s">
        <v>57</v>
      </c>
      <c r="C154" s="11">
        <f>'[1]9.1 ведомства'!G401</f>
        <v>100000</v>
      </c>
      <c r="D154" s="11">
        <f>'[1]9.1 ведомства'!H401</f>
        <v>0</v>
      </c>
      <c r="E154" s="11">
        <f>'[1]9.1 ведомства'!I401</f>
        <v>100000</v>
      </c>
      <c r="F154" s="11">
        <f>'[1]9.1 ведомства'!J401</f>
        <v>0</v>
      </c>
    </row>
    <row r="155" spans="1:6" x14ac:dyDescent="0.25">
      <c r="A155" s="15" t="s">
        <v>34</v>
      </c>
      <c r="B155" s="14" t="s">
        <v>35</v>
      </c>
      <c r="C155" s="11">
        <f>'[1]9.1 ведомства'!G600</f>
        <v>70000</v>
      </c>
      <c r="D155" s="11">
        <f>'[1]9.1 ведомства'!H600</f>
        <v>0</v>
      </c>
      <c r="E155" s="11">
        <f>'[1]9.1 ведомства'!I600</f>
        <v>70000</v>
      </c>
      <c r="F155" s="11">
        <f>'[1]9.1 ведомства'!J600</f>
        <v>0</v>
      </c>
    </row>
    <row r="156" spans="1:6" x14ac:dyDescent="0.25">
      <c r="A156" s="15" t="s">
        <v>58</v>
      </c>
      <c r="B156" s="14" t="s">
        <v>59</v>
      </c>
      <c r="C156" s="11">
        <f>'[1]9.1 ведомства'!G748</f>
        <v>241900</v>
      </c>
      <c r="D156" s="11">
        <f>'[1]9.1 ведомства'!H748</f>
        <v>0</v>
      </c>
      <c r="E156" s="11">
        <f>'[1]9.1 ведомства'!I748</f>
        <v>241900</v>
      </c>
      <c r="F156" s="11">
        <f>'[1]9.1 ведомства'!J748</f>
        <v>0</v>
      </c>
    </row>
    <row r="157" spans="1:6" x14ac:dyDescent="0.25">
      <c r="A157" s="15" t="s">
        <v>100</v>
      </c>
      <c r="B157" s="16" t="s">
        <v>101</v>
      </c>
      <c r="C157" s="11">
        <f>'[1]9.1 ведомства'!G969</f>
        <v>65900</v>
      </c>
      <c r="D157" s="11">
        <f>'[1]9.1 ведомства'!H969</f>
        <v>0</v>
      </c>
      <c r="E157" s="11">
        <f>'[1]9.1 ведомства'!I969</f>
        <v>65900</v>
      </c>
      <c r="F157" s="11">
        <f>'[1]9.1 ведомства'!J969</f>
        <v>0</v>
      </c>
    </row>
    <row r="158" spans="1:6" hidden="1" x14ac:dyDescent="0.25">
      <c r="A158" s="19" t="s">
        <v>102</v>
      </c>
      <c r="B158" s="21" t="s">
        <v>103</v>
      </c>
      <c r="C158" s="11">
        <f>'[1]9.1 ведомства'!G1032</f>
        <v>0</v>
      </c>
      <c r="D158" s="11">
        <f>'[1]9.1 ведомства'!H1032</f>
        <v>0</v>
      </c>
      <c r="E158" s="11">
        <f>'[1]9.1 ведомства'!I1032</f>
        <v>0</v>
      </c>
      <c r="F158" s="11">
        <f>'[1]9.1 ведомства'!J1032</f>
        <v>0</v>
      </c>
    </row>
    <row r="159" spans="1:6" x14ac:dyDescent="0.25">
      <c r="A159" s="15" t="s">
        <v>84</v>
      </c>
      <c r="B159" s="14" t="s">
        <v>85</v>
      </c>
      <c r="C159" s="11">
        <f>'[1]9.1 ведомства'!G1089</f>
        <v>378400</v>
      </c>
      <c r="D159" s="11">
        <f>'[1]9.1 ведомства'!H1089</f>
        <v>0</v>
      </c>
      <c r="E159" s="11">
        <f>'[1]9.1 ведомства'!I1089</f>
        <v>378400</v>
      </c>
      <c r="F159" s="11">
        <f>'[1]9.1 ведомства'!J1089</f>
        <v>0</v>
      </c>
    </row>
    <row r="160" spans="1:6" x14ac:dyDescent="0.25">
      <c r="A160" s="13" t="s">
        <v>122</v>
      </c>
      <c r="B160" s="17" t="s">
        <v>123</v>
      </c>
      <c r="C160" s="11">
        <f t="shared" ref="C160:D160" si="58">SUM(C161:C168)</f>
        <v>2240600</v>
      </c>
      <c r="D160" s="11">
        <f t="shared" si="58"/>
        <v>0</v>
      </c>
      <c r="E160" s="11">
        <f>SUM(E161:E168)</f>
        <v>2214501.14</v>
      </c>
      <c r="F160" s="11">
        <f>SUM(F161:F168)</f>
        <v>0</v>
      </c>
    </row>
    <row r="161" spans="1:6" x14ac:dyDescent="0.25">
      <c r="A161" s="15" t="s">
        <v>16</v>
      </c>
      <c r="B161" s="16" t="s">
        <v>17</v>
      </c>
      <c r="C161" s="11">
        <f>'[1]9.1 ведомства'!G90</f>
        <v>1223100</v>
      </c>
      <c r="D161" s="11">
        <f>'[1]9.1 ведомства'!H90</f>
        <v>0</v>
      </c>
      <c r="E161" s="11">
        <f>'[1]9.1 ведомства'!I90</f>
        <v>1223100</v>
      </c>
      <c r="F161" s="11">
        <f>'[1]9.1 ведомства'!J90</f>
        <v>0</v>
      </c>
    </row>
    <row r="162" spans="1:6" x14ac:dyDescent="0.25">
      <c r="A162" s="15" t="s">
        <v>32</v>
      </c>
      <c r="B162" s="16" t="s">
        <v>33</v>
      </c>
      <c r="C162" s="11">
        <f>'[1]9.1 ведомства'!G371</f>
        <v>209000</v>
      </c>
      <c r="D162" s="11">
        <f>'[1]9.1 ведомства'!H371</f>
        <v>0</v>
      </c>
      <c r="E162" s="11">
        <f>'[1]9.1 ведомства'!I371</f>
        <v>184000</v>
      </c>
      <c r="F162" s="11">
        <f>'[1]9.1 ведомства'!J371</f>
        <v>0</v>
      </c>
    </row>
    <row r="163" spans="1:6" x14ac:dyDescent="0.25">
      <c r="A163" s="15" t="s">
        <v>56</v>
      </c>
      <c r="B163" s="16" t="s">
        <v>57</v>
      </c>
      <c r="C163" s="11">
        <f>'[1]9.1 ведомства'!G425</f>
        <v>150000</v>
      </c>
      <c r="D163" s="11">
        <f>'[1]9.1 ведомства'!H425</f>
        <v>0</v>
      </c>
      <c r="E163" s="11">
        <f>'[1]9.1 ведомства'!I425</f>
        <v>150000</v>
      </c>
      <c r="F163" s="11">
        <f>'[1]9.1 ведомства'!J425</f>
        <v>0</v>
      </c>
    </row>
    <row r="164" spans="1:6" x14ac:dyDescent="0.25">
      <c r="A164" s="15" t="s">
        <v>34</v>
      </c>
      <c r="B164" s="14" t="s">
        <v>35</v>
      </c>
      <c r="C164" s="11">
        <f>'[1]9.1 ведомства'!G633</f>
        <v>77200</v>
      </c>
      <c r="D164" s="11">
        <f>'[1]9.1 ведомства'!H633</f>
        <v>0</v>
      </c>
      <c r="E164" s="11">
        <f>'[1]9.1 ведомства'!I633</f>
        <v>77200</v>
      </c>
      <c r="F164" s="11">
        <f>'[1]9.1 ведомства'!J633</f>
        <v>0</v>
      </c>
    </row>
    <row r="165" spans="1:6" x14ac:dyDescent="0.25">
      <c r="A165" s="15" t="s">
        <v>58</v>
      </c>
      <c r="B165" s="14" t="s">
        <v>59</v>
      </c>
      <c r="C165" s="11">
        <f>'[1]9.1 ведомства'!G777</f>
        <v>219000</v>
      </c>
      <c r="D165" s="11">
        <f>'[1]9.1 ведомства'!H777</f>
        <v>0</v>
      </c>
      <c r="E165" s="11">
        <f>'[1]9.1 ведомства'!I777</f>
        <v>217901.14</v>
      </c>
      <c r="F165" s="11">
        <f>'[1]9.1 ведомства'!J777</f>
        <v>0</v>
      </c>
    </row>
    <row r="166" spans="1:6" x14ac:dyDescent="0.25">
      <c r="A166" s="15" t="s">
        <v>110</v>
      </c>
      <c r="B166" s="16" t="s">
        <v>101</v>
      </c>
      <c r="C166" s="11">
        <f>'[1]9.1 ведомства'!G1008</f>
        <v>118200</v>
      </c>
      <c r="D166" s="11">
        <f>'[1]9.1 ведомства'!H1008</f>
        <v>0</v>
      </c>
      <c r="E166" s="11">
        <f>'[1]9.1 ведомства'!I1008</f>
        <v>118200</v>
      </c>
      <c r="F166" s="11">
        <f>'[1]9.1 ведомства'!J1008</f>
        <v>0</v>
      </c>
    </row>
    <row r="167" spans="1:6" x14ac:dyDescent="0.25">
      <c r="A167" s="15" t="s">
        <v>102</v>
      </c>
      <c r="B167" s="16" t="s">
        <v>103</v>
      </c>
      <c r="C167" s="11">
        <f>'[1]9.1 ведомства'!G1068</f>
        <v>43000</v>
      </c>
      <c r="D167" s="11">
        <f>'[1]9.1 ведомства'!H1068</f>
        <v>0</v>
      </c>
      <c r="E167" s="11">
        <f>'[1]9.1 ведомства'!I1068</f>
        <v>43000</v>
      </c>
      <c r="F167" s="11">
        <f>'[1]9.1 ведомства'!J1068</f>
        <v>0</v>
      </c>
    </row>
    <row r="168" spans="1:6" x14ac:dyDescent="0.25">
      <c r="A168" s="15" t="s">
        <v>84</v>
      </c>
      <c r="B168" s="14" t="s">
        <v>85</v>
      </c>
      <c r="C168" s="11">
        <f>'[1]9.1 ведомства'!G1122</f>
        <v>201100</v>
      </c>
      <c r="D168" s="11">
        <f>'[1]9.1 ведомства'!H1122</f>
        <v>0</v>
      </c>
      <c r="E168" s="11">
        <f>'[1]9.1 ведомства'!I1122</f>
        <v>201100</v>
      </c>
      <c r="F168" s="11">
        <f>'[1]9.1 ведомства'!J1122</f>
        <v>0</v>
      </c>
    </row>
    <row r="169" spans="1:6" x14ac:dyDescent="0.25">
      <c r="A169" s="55" t="s">
        <v>124</v>
      </c>
      <c r="B169" s="55"/>
      <c r="C169" s="11">
        <f>C170+C172</f>
        <v>174000</v>
      </c>
      <c r="D169" s="11">
        <f t="shared" ref="D169:F169" si="59">D170+D172</f>
        <v>0</v>
      </c>
      <c r="E169" s="11">
        <f t="shared" si="59"/>
        <v>174000</v>
      </c>
      <c r="F169" s="11">
        <f t="shared" si="59"/>
        <v>0</v>
      </c>
    </row>
    <row r="170" spans="1:6" s="12" customFormat="1" hidden="1" x14ac:dyDescent="0.25">
      <c r="A170" s="13" t="s">
        <v>125</v>
      </c>
      <c r="B170" s="14" t="s">
        <v>15</v>
      </c>
      <c r="C170" s="11">
        <f t="shared" ref="C170:D170" si="60">C171</f>
        <v>0</v>
      </c>
      <c r="D170" s="11">
        <f t="shared" si="60"/>
        <v>0</v>
      </c>
      <c r="E170" s="11">
        <f>E171</f>
        <v>0</v>
      </c>
      <c r="F170" s="11">
        <f>F171</f>
        <v>0</v>
      </c>
    </row>
    <row r="171" spans="1:6" hidden="1" x14ac:dyDescent="0.25">
      <c r="A171" s="15" t="s">
        <v>16</v>
      </c>
      <c r="B171" s="16" t="s">
        <v>17</v>
      </c>
      <c r="C171" s="11">
        <f>'[1]9.1 ведомства'!G95</f>
        <v>0</v>
      </c>
      <c r="D171" s="11">
        <f>'[1]9.1 ведомства'!H95</f>
        <v>0</v>
      </c>
      <c r="E171" s="11">
        <f>'[1]9.1 ведомства'!I95</f>
        <v>0</v>
      </c>
      <c r="F171" s="11">
        <f>'[1]9.1 ведомства'!J95</f>
        <v>0</v>
      </c>
    </row>
    <row r="172" spans="1:6" ht="25.5" x14ac:dyDescent="0.25">
      <c r="A172" s="13" t="s">
        <v>126</v>
      </c>
      <c r="B172" s="17" t="s">
        <v>52</v>
      </c>
      <c r="C172" s="11">
        <f>C173</f>
        <v>174000</v>
      </c>
      <c r="D172" s="11">
        <f t="shared" ref="D172:F172" si="61">D173</f>
        <v>0</v>
      </c>
      <c r="E172" s="11">
        <f t="shared" si="61"/>
        <v>174000</v>
      </c>
      <c r="F172" s="11">
        <f t="shared" si="61"/>
        <v>0</v>
      </c>
    </row>
    <row r="173" spans="1:6" x14ac:dyDescent="0.25">
      <c r="A173" s="15" t="s">
        <v>16</v>
      </c>
      <c r="B173" s="16" t="s">
        <v>17</v>
      </c>
      <c r="C173" s="11">
        <f>'[1]9.1 ведомства'!G97</f>
        <v>174000</v>
      </c>
      <c r="D173" s="11">
        <f>'[1]9.1 ведомства'!H97</f>
        <v>0</v>
      </c>
      <c r="E173" s="11">
        <f>'[1]9.1 ведомства'!I97</f>
        <v>174000</v>
      </c>
      <c r="F173" s="11">
        <f>'[1]9.1 ведомства'!J97</f>
        <v>0</v>
      </c>
    </row>
    <row r="174" spans="1:6" x14ac:dyDescent="0.25">
      <c r="A174" s="58" t="s">
        <v>127</v>
      </c>
      <c r="B174" s="59"/>
      <c r="C174" s="11">
        <f>C175+C190+C199+C206+C209+C225+C250+C259</f>
        <v>183823990.47</v>
      </c>
      <c r="D174" s="11">
        <f t="shared" ref="D174:F174" si="62">D175+D190+D199+D206+D209+D225+D250+D259</f>
        <v>19415089.009999998</v>
      </c>
      <c r="E174" s="11">
        <f t="shared" si="62"/>
        <v>163331750.87</v>
      </c>
      <c r="F174" s="11">
        <f t="shared" si="62"/>
        <v>19719793.41</v>
      </c>
    </row>
    <row r="175" spans="1:6" x14ac:dyDescent="0.25">
      <c r="A175" s="58" t="s">
        <v>128</v>
      </c>
      <c r="B175" s="59"/>
      <c r="C175" s="11">
        <f>C176+C178+C182+C184+C186+C180+C188</f>
        <v>94795137.459999993</v>
      </c>
      <c r="D175" s="11">
        <f t="shared" ref="D175:F175" si="63">D176+D178+D182+D184+D186+D180+D188</f>
        <v>0</v>
      </c>
      <c r="E175" s="11">
        <f t="shared" si="63"/>
        <v>73255053.460000008</v>
      </c>
      <c r="F175" s="11">
        <f t="shared" si="63"/>
        <v>0</v>
      </c>
    </row>
    <row r="176" spans="1:6" s="12" customFormat="1" ht="25.5" hidden="1" x14ac:dyDescent="0.25">
      <c r="A176" s="13" t="s">
        <v>129</v>
      </c>
      <c r="B176" s="14" t="s">
        <v>130</v>
      </c>
      <c r="C176" s="11">
        <f t="shared" ref="C176:D176" si="64">C177</f>
        <v>0</v>
      </c>
      <c r="D176" s="11">
        <f t="shared" si="64"/>
        <v>0</v>
      </c>
      <c r="E176" s="11">
        <f>E177</f>
        <v>0</v>
      </c>
      <c r="F176" s="11">
        <f>F177</f>
        <v>0</v>
      </c>
    </row>
    <row r="177" spans="1:6" hidden="1" x14ac:dyDescent="0.25">
      <c r="A177" s="15" t="s">
        <v>58</v>
      </c>
      <c r="B177" s="14" t="s">
        <v>59</v>
      </c>
      <c r="C177" s="11">
        <f>'[1]9.1 ведомства'!G808</f>
        <v>0</v>
      </c>
      <c r="D177" s="11">
        <f>'[1]9.1 ведомства'!H808</f>
        <v>0</v>
      </c>
      <c r="E177" s="11">
        <f>'[1]9.1 ведомства'!I808</f>
        <v>0</v>
      </c>
      <c r="F177" s="11">
        <f>'[1]9.1 ведомства'!J808</f>
        <v>0</v>
      </c>
    </row>
    <row r="178" spans="1:6" s="12" customFormat="1" x14ac:dyDescent="0.25">
      <c r="A178" s="13" t="s">
        <v>131</v>
      </c>
      <c r="B178" s="17" t="s">
        <v>132</v>
      </c>
      <c r="C178" s="11">
        <f t="shared" ref="C178:D178" si="65">C179</f>
        <v>1841950</v>
      </c>
      <c r="D178" s="11">
        <f t="shared" si="65"/>
        <v>0</v>
      </c>
      <c r="E178" s="11">
        <f>E179</f>
        <v>1046410</v>
      </c>
      <c r="F178" s="11">
        <f>F179</f>
        <v>0</v>
      </c>
    </row>
    <row r="179" spans="1:6" x14ac:dyDescent="0.25">
      <c r="A179" s="15" t="s">
        <v>58</v>
      </c>
      <c r="B179" s="14" t="s">
        <v>59</v>
      </c>
      <c r="C179" s="11">
        <f>'[1]9.1 ведомства'!G810</f>
        <v>1841950</v>
      </c>
      <c r="D179" s="11">
        <f>'[1]9.1 ведомства'!H810</f>
        <v>0</v>
      </c>
      <c r="E179" s="11">
        <f>'[1]9.1 ведомства'!I810</f>
        <v>1046410</v>
      </c>
      <c r="F179" s="11">
        <f>'[1]9.1 ведомства'!J810</f>
        <v>0</v>
      </c>
    </row>
    <row r="180" spans="1:6" ht="25.5" hidden="1" x14ac:dyDescent="0.25">
      <c r="A180" s="13" t="s">
        <v>133</v>
      </c>
      <c r="B180" s="17" t="s">
        <v>134</v>
      </c>
      <c r="C180" s="11">
        <f>C181</f>
        <v>0</v>
      </c>
      <c r="D180" s="11">
        <f t="shared" ref="D180:F180" si="66">D181</f>
        <v>0</v>
      </c>
      <c r="E180" s="11">
        <f t="shared" si="66"/>
        <v>0</v>
      </c>
      <c r="F180" s="11">
        <f t="shared" si="66"/>
        <v>0</v>
      </c>
    </row>
    <row r="181" spans="1:6" hidden="1" x14ac:dyDescent="0.25">
      <c r="A181" s="15" t="s">
        <v>58</v>
      </c>
      <c r="B181" s="14" t="s">
        <v>59</v>
      </c>
      <c r="C181" s="11">
        <f>'[1]9.1 ведомства'!G814</f>
        <v>0</v>
      </c>
      <c r="D181" s="11">
        <f>'[1]9.1 ведомства'!H814</f>
        <v>0</v>
      </c>
      <c r="E181" s="11">
        <f>'[1]9.1 ведомства'!I814</f>
        <v>0</v>
      </c>
      <c r="F181" s="11">
        <f>'[1]9.1 ведомства'!J814</f>
        <v>0</v>
      </c>
    </row>
    <row r="182" spans="1:6" ht="25.5" x14ac:dyDescent="0.25">
      <c r="A182" s="13" t="s">
        <v>135</v>
      </c>
      <c r="B182" s="17" t="s">
        <v>136</v>
      </c>
      <c r="C182" s="11">
        <f t="shared" ref="C182:D182" si="67">C183</f>
        <v>80626277.459999993</v>
      </c>
      <c r="D182" s="11">
        <f t="shared" si="67"/>
        <v>0</v>
      </c>
      <c r="E182" s="11">
        <f>E183</f>
        <v>60944363.460000001</v>
      </c>
      <c r="F182" s="11">
        <f>F183</f>
        <v>0</v>
      </c>
    </row>
    <row r="183" spans="1:6" x14ac:dyDescent="0.25">
      <c r="A183" s="25" t="s">
        <v>58</v>
      </c>
      <c r="B183" s="14" t="s">
        <v>59</v>
      </c>
      <c r="C183" s="11">
        <f>'[1]9.1 ведомства'!G815</f>
        <v>80626277.459999993</v>
      </c>
      <c r="D183" s="11">
        <f>'[1]9.1 ведомства'!H815</f>
        <v>0</v>
      </c>
      <c r="E183" s="11">
        <f>'[1]9.1 ведомства'!I815</f>
        <v>60944363.460000001</v>
      </c>
      <c r="F183" s="11">
        <f>'[1]9.1 ведомства'!J815</f>
        <v>0</v>
      </c>
    </row>
    <row r="184" spans="1:6" ht="25.5" x14ac:dyDescent="0.25">
      <c r="A184" s="13" t="s">
        <v>137</v>
      </c>
      <c r="B184" s="17" t="s">
        <v>138</v>
      </c>
      <c r="C184" s="11">
        <f t="shared" ref="C184:D184" si="68">C185</f>
        <v>12114380</v>
      </c>
      <c r="D184" s="11">
        <f t="shared" si="68"/>
        <v>0</v>
      </c>
      <c r="E184" s="11">
        <f>E185</f>
        <v>11079620</v>
      </c>
      <c r="F184" s="11">
        <f>F185</f>
        <v>0</v>
      </c>
    </row>
    <row r="185" spans="1:6" x14ac:dyDescent="0.25">
      <c r="A185" s="25" t="s">
        <v>58</v>
      </c>
      <c r="B185" s="14" t="s">
        <v>59</v>
      </c>
      <c r="C185" s="11">
        <f>'[1]9.1 ведомства'!G817</f>
        <v>12114380</v>
      </c>
      <c r="D185" s="11">
        <f>'[1]9.1 ведомства'!H817</f>
        <v>0</v>
      </c>
      <c r="E185" s="11">
        <f>'[1]9.1 ведомства'!I817</f>
        <v>11079620</v>
      </c>
      <c r="F185" s="11">
        <f>'[1]9.1 ведомства'!J817</f>
        <v>0</v>
      </c>
    </row>
    <row r="186" spans="1:6" ht="25.5" x14ac:dyDescent="0.25">
      <c r="A186" s="13" t="s">
        <v>139</v>
      </c>
      <c r="B186" s="13" t="s">
        <v>140</v>
      </c>
      <c r="C186" s="11">
        <f t="shared" ref="C186:D186" si="69">C187</f>
        <v>212530</v>
      </c>
      <c r="D186" s="11">
        <f t="shared" si="69"/>
        <v>0</v>
      </c>
      <c r="E186" s="11">
        <f>E187</f>
        <v>184660</v>
      </c>
      <c r="F186" s="11">
        <f>F187</f>
        <v>0</v>
      </c>
    </row>
    <row r="187" spans="1:6" x14ac:dyDescent="0.25">
      <c r="A187" s="25" t="s">
        <v>58</v>
      </c>
      <c r="B187" s="14" t="s">
        <v>59</v>
      </c>
      <c r="C187" s="11">
        <f>'[1]9.1 ведомства'!G819</f>
        <v>212530</v>
      </c>
      <c r="D187" s="11">
        <f>'[1]9.1 ведомства'!H819</f>
        <v>0</v>
      </c>
      <c r="E187" s="11">
        <f>'[1]9.1 ведомства'!I819</f>
        <v>184660</v>
      </c>
      <c r="F187" s="11">
        <f>'[1]9.1 ведомства'!J819</f>
        <v>0</v>
      </c>
    </row>
    <row r="188" spans="1:6" ht="25.5" hidden="1" x14ac:dyDescent="0.25">
      <c r="A188" s="13" t="s">
        <v>141</v>
      </c>
      <c r="B188" s="17" t="s">
        <v>142</v>
      </c>
      <c r="C188" s="11">
        <f>C189</f>
        <v>0</v>
      </c>
      <c r="D188" s="11">
        <f t="shared" ref="D188:F188" si="70">D189</f>
        <v>0</v>
      </c>
      <c r="E188" s="11">
        <f t="shared" si="70"/>
        <v>0</v>
      </c>
      <c r="F188" s="11">
        <f t="shared" si="70"/>
        <v>0</v>
      </c>
    </row>
    <row r="189" spans="1:6" hidden="1" x14ac:dyDescent="0.25">
      <c r="A189" s="25" t="s">
        <v>58</v>
      </c>
      <c r="B189" s="14" t="s">
        <v>59</v>
      </c>
      <c r="C189" s="11">
        <f>'[1]9.1 ведомства'!G822</f>
        <v>0</v>
      </c>
      <c r="D189" s="11">
        <f>'[1]9.1 ведомства'!H822</f>
        <v>0</v>
      </c>
      <c r="E189" s="11">
        <f>'[1]9.1 ведомства'!I822</f>
        <v>0</v>
      </c>
      <c r="F189" s="11">
        <f>'[1]9.1 ведомства'!J822</f>
        <v>0</v>
      </c>
    </row>
    <row r="190" spans="1:6" x14ac:dyDescent="0.25">
      <c r="A190" s="58" t="s">
        <v>143</v>
      </c>
      <c r="B190" s="59"/>
      <c r="C190" s="11">
        <f t="shared" ref="C190:D190" si="71">C191+C193+C195+C197</f>
        <v>15577310</v>
      </c>
      <c r="D190" s="11">
        <f t="shared" si="71"/>
        <v>0</v>
      </c>
      <c r="E190" s="11">
        <f>E191+E193+E195+E197</f>
        <v>15958890</v>
      </c>
      <c r="F190" s="11">
        <f>F191+F193+F195+F197</f>
        <v>0</v>
      </c>
    </row>
    <row r="191" spans="1:6" x14ac:dyDescent="0.25">
      <c r="A191" s="13" t="s">
        <v>144</v>
      </c>
      <c r="B191" s="17" t="s">
        <v>145</v>
      </c>
      <c r="C191" s="11">
        <f t="shared" ref="C191:D191" si="72">C192</f>
        <v>9797510</v>
      </c>
      <c r="D191" s="11">
        <f t="shared" si="72"/>
        <v>0</v>
      </c>
      <c r="E191" s="11">
        <f>E192</f>
        <v>10179090</v>
      </c>
      <c r="F191" s="11">
        <f>F192</f>
        <v>0</v>
      </c>
    </row>
    <row r="192" spans="1:6" x14ac:dyDescent="0.25">
      <c r="A192" s="15" t="s">
        <v>58</v>
      </c>
      <c r="B192" s="14" t="s">
        <v>59</v>
      </c>
      <c r="C192" s="11">
        <f>'[1]9.1 ведомства'!G867</f>
        <v>9797510</v>
      </c>
      <c r="D192" s="11">
        <f>'[1]9.1 ведомства'!H867</f>
        <v>0</v>
      </c>
      <c r="E192" s="11">
        <f>'[1]9.1 ведомства'!I867</f>
        <v>10179090</v>
      </c>
      <c r="F192" s="11">
        <f>'[1]9.1 ведомства'!J867</f>
        <v>0</v>
      </c>
    </row>
    <row r="193" spans="1:6" x14ac:dyDescent="0.25">
      <c r="A193" s="13" t="s">
        <v>146</v>
      </c>
      <c r="B193" s="17" t="s">
        <v>147</v>
      </c>
      <c r="C193" s="11">
        <f t="shared" ref="C193:D193" si="73">C194</f>
        <v>4304200</v>
      </c>
      <c r="D193" s="11">
        <f t="shared" si="73"/>
        <v>0</v>
      </c>
      <c r="E193" s="11">
        <f>E194</f>
        <v>4304200</v>
      </c>
      <c r="F193" s="11">
        <f>F194</f>
        <v>0</v>
      </c>
    </row>
    <row r="194" spans="1:6" x14ac:dyDescent="0.25">
      <c r="A194" s="15" t="s">
        <v>58</v>
      </c>
      <c r="B194" s="14" t="s">
        <v>59</v>
      </c>
      <c r="C194" s="11">
        <f>'[1]9.1 ведомства'!G869</f>
        <v>4304200</v>
      </c>
      <c r="D194" s="11">
        <f>'[1]9.1 ведомства'!H869</f>
        <v>0</v>
      </c>
      <c r="E194" s="11">
        <f>'[1]9.1 ведомства'!I869</f>
        <v>4304200</v>
      </c>
      <c r="F194" s="11">
        <f>'[1]9.1 ведомства'!J869</f>
        <v>0</v>
      </c>
    </row>
    <row r="195" spans="1:6" s="12" customFormat="1" x14ac:dyDescent="0.25">
      <c r="A195" s="13" t="s">
        <v>148</v>
      </c>
      <c r="B195" s="17" t="s">
        <v>149</v>
      </c>
      <c r="C195" s="11">
        <f t="shared" ref="C195:D195" si="74">C196</f>
        <v>775600</v>
      </c>
      <c r="D195" s="11">
        <f t="shared" si="74"/>
        <v>0</v>
      </c>
      <c r="E195" s="11">
        <f>E196</f>
        <v>775600</v>
      </c>
      <c r="F195" s="11">
        <f>F196</f>
        <v>0</v>
      </c>
    </row>
    <row r="196" spans="1:6" x14ac:dyDescent="0.25">
      <c r="A196" s="15" t="s">
        <v>58</v>
      </c>
      <c r="B196" s="14" t="s">
        <v>59</v>
      </c>
      <c r="C196" s="11">
        <f>'[1]9.1 ведомства'!G871</f>
        <v>775600</v>
      </c>
      <c r="D196" s="11">
        <f>'[1]9.1 ведомства'!H871</f>
        <v>0</v>
      </c>
      <c r="E196" s="11">
        <f>'[1]9.1 ведомства'!I871</f>
        <v>775600</v>
      </c>
      <c r="F196" s="11">
        <f>'[1]9.1 ведомства'!J871</f>
        <v>0</v>
      </c>
    </row>
    <row r="197" spans="1:6" s="12" customFormat="1" x14ac:dyDescent="0.25">
      <c r="A197" s="13" t="s">
        <v>150</v>
      </c>
      <c r="B197" s="17" t="s">
        <v>123</v>
      </c>
      <c r="C197" s="11">
        <f t="shared" ref="C197:D197" si="75">C198</f>
        <v>700000</v>
      </c>
      <c r="D197" s="11">
        <f t="shared" si="75"/>
        <v>0</v>
      </c>
      <c r="E197" s="11">
        <f>E198</f>
        <v>700000</v>
      </c>
      <c r="F197" s="11">
        <f>F198</f>
        <v>0</v>
      </c>
    </row>
    <row r="198" spans="1:6" x14ac:dyDescent="0.25">
      <c r="A198" s="15" t="s">
        <v>58</v>
      </c>
      <c r="B198" s="14" t="s">
        <v>59</v>
      </c>
      <c r="C198" s="11">
        <f>'[1]9.1 ведомства'!G874</f>
        <v>700000</v>
      </c>
      <c r="D198" s="11">
        <f>'[1]9.1 ведомства'!H874</f>
        <v>0</v>
      </c>
      <c r="E198" s="11">
        <f>'[1]9.1 ведомства'!I874</f>
        <v>700000</v>
      </c>
      <c r="F198" s="11">
        <f>'[1]9.1 ведомства'!J874</f>
        <v>0</v>
      </c>
    </row>
    <row r="199" spans="1:6" x14ac:dyDescent="0.25">
      <c r="A199" s="58" t="s">
        <v>151</v>
      </c>
      <c r="B199" s="59"/>
      <c r="C199" s="11">
        <f>C200+C204+C202</f>
        <v>5222500</v>
      </c>
      <c r="D199" s="11">
        <f t="shared" ref="D199:F199" si="76">D200+D204+D202</f>
        <v>0</v>
      </c>
      <c r="E199" s="11">
        <f t="shared" si="76"/>
        <v>5222500</v>
      </c>
      <c r="F199" s="11">
        <f t="shared" si="76"/>
        <v>0</v>
      </c>
    </row>
    <row r="200" spans="1:6" ht="25.5" x14ac:dyDescent="0.25">
      <c r="A200" s="13" t="s">
        <v>152</v>
      </c>
      <c r="B200" s="14" t="s">
        <v>153</v>
      </c>
      <c r="C200" s="11">
        <f t="shared" ref="C200:D200" si="77">C201</f>
        <v>200000</v>
      </c>
      <c r="D200" s="11">
        <f t="shared" si="77"/>
        <v>0</v>
      </c>
      <c r="E200" s="11">
        <f>E201</f>
        <v>200000</v>
      </c>
      <c r="F200" s="11">
        <f>F201</f>
        <v>0</v>
      </c>
    </row>
    <row r="201" spans="1:6" x14ac:dyDescent="0.25">
      <c r="A201" s="15" t="s">
        <v>58</v>
      </c>
      <c r="B201" s="14" t="s">
        <v>59</v>
      </c>
      <c r="C201" s="11">
        <f>'[1]9.1 ведомства'!G843</f>
        <v>200000</v>
      </c>
      <c r="D201" s="11">
        <f>'[1]9.1 ведомства'!H843</f>
        <v>0</v>
      </c>
      <c r="E201" s="11">
        <f>'[1]9.1 ведомства'!I843</f>
        <v>200000</v>
      </c>
      <c r="F201" s="11">
        <f>'[1]9.1 ведомства'!J843</f>
        <v>0</v>
      </c>
    </row>
    <row r="202" spans="1:6" x14ac:dyDescent="0.25">
      <c r="A202" s="13" t="s">
        <v>154</v>
      </c>
      <c r="B202" s="17" t="s">
        <v>123</v>
      </c>
      <c r="C202" s="11">
        <f>C203</f>
        <v>22500</v>
      </c>
      <c r="D202" s="11">
        <f t="shared" ref="D202:F202" si="78">D203</f>
        <v>0</v>
      </c>
      <c r="E202" s="11">
        <f t="shared" si="78"/>
        <v>22500</v>
      </c>
      <c r="F202" s="11">
        <f t="shared" si="78"/>
        <v>0</v>
      </c>
    </row>
    <row r="203" spans="1:6" x14ac:dyDescent="0.25">
      <c r="A203" s="15" t="s">
        <v>58</v>
      </c>
      <c r="B203" s="14" t="s">
        <v>59</v>
      </c>
      <c r="C203" s="11">
        <f>'[1]9.1 ведомства'!G846</f>
        <v>22500</v>
      </c>
      <c r="D203" s="11">
        <f>'[1]9.1 ведомства'!H846</f>
        <v>0</v>
      </c>
      <c r="E203" s="11">
        <f>'[1]9.1 ведомства'!I846</f>
        <v>22500</v>
      </c>
      <c r="F203" s="11">
        <f>'[1]9.1 ведомства'!J846</f>
        <v>0</v>
      </c>
    </row>
    <row r="204" spans="1:6" x14ac:dyDescent="0.25">
      <c r="A204" s="13" t="s">
        <v>155</v>
      </c>
      <c r="B204" s="17" t="s">
        <v>123</v>
      </c>
      <c r="C204" s="11">
        <f t="shared" ref="C204:D204" si="79">C205</f>
        <v>5000000</v>
      </c>
      <c r="D204" s="11">
        <f t="shared" si="79"/>
        <v>0</v>
      </c>
      <c r="E204" s="11">
        <f>E205</f>
        <v>5000000</v>
      </c>
      <c r="F204" s="11">
        <f>F205</f>
        <v>0</v>
      </c>
    </row>
    <row r="205" spans="1:6" x14ac:dyDescent="0.25">
      <c r="A205" s="15" t="s">
        <v>58</v>
      </c>
      <c r="B205" s="14" t="s">
        <v>59</v>
      </c>
      <c r="C205" s="11">
        <f>'[1]9.1 ведомства'!G848</f>
        <v>5000000</v>
      </c>
      <c r="D205" s="11">
        <f>'[1]9.1 ведомства'!H848</f>
        <v>0</v>
      </c>
      <c r="E205" s="11">
        <f>'[1]9.1 ведомства'!I848</f>
        <v>5000000</v>
      </c>
      <c r="F205" s="11">
        <f>'[1]9.1 ведомства'!J848</f>
        <v>0</v>
      </c>
    </row>
    <row r="206" spans="1:6" ht="21.75" customHeight="1" x14ac:dyDescent="0.25">
      <c r="A206" s="58" t="s">
        <v>156</v>
      </c>
      <c r="B206" s="59"/>
      <c r="C206" s="11">
        <f t="shared" ref="C206:D207" si="80">C207</f>
        <v>3500000</v>
      </c>
      <c r="D206" s="11">
        <f t="shared" si="80"/>
        <v>0</v>
      </c>
      <c r="E206" s="11">
        <f>E207</f>
        <v>3500000</v>
      </c>
      <c r="F206" s="11">
        <f>F207</f>
        <v>0</v>
      </c>
    </row>
    <row r="207" spans="1:6" x14ac:dyDescent="0.25">
      <c r="A207" s="13" t="s">
        <v>157</v>
      </c>
      <c r="B207" s="17" t="s">
        <v>123</v>
      </c>
      <c r="C207" s="11">
        <f t="shared" si="80"/>
        <v>3500000</v>
      </c>
      <c r="D207" s="11">
        <f t="shared" si="80"/>
        <v>0</v>
      </c>
      <c r="E207" s="11">
        <f>E208</f>
        <v>3500000</v>
      </c>
      <c r="F207" s="11">
        <f>F208</f>
        <v>0</v>
      </c>
    </row>
    <row r="208" spans="1:6" x14ac:dyDescent="0.25">
      <c r="A208" s="15" t="s">
        <v>58</v>
      </c>
      <c r="B208" s="14" t="s">
        <v>59</v>
      </c>
      <c r="C208" s="11">
        <f>'[1]9.1 ведомства'!G852</f>
        <v>3500000</v>
      </c>
      <c r="D208" s="11">
        <f>'[1]9.1 ведомства'!H852</f>
        <v>0</v>
      </c>
      <c r="E208" s="11">
        <f>'[1]9.1 ведомства'!I852</f>
        <v>3500000</v>
      </c>
      <c r="F208" s="11">
        <f>'[1]9.1 ведомства'!J852</f>
        <v>0</v>
      </c>
    </row>
    <row r="209" spans="1:6" s="26" customFormat="1" x14ac:dyDescent="0.25">
      <c r="A209" s="54" t="s">
        <v>158</v>
      </c>
      <c r="B209" s="54"/>
      <c r="C209" s="11">
        <f>C212+C214+C218+C221+C223+C210+C216</f>
        <v>41960985.009999998</v>
      </c>
      <c r="D209" s="11">
        <f t="shared" ref="D209:F209" si="81">D212+D214+D218+D221+D223+D210+D216</f>
        <v>11797685.01</v>
      </c>
      <c r="E209" s="11">
        <f t="shared" si="81"/>
        <v>46260985.009999998</v>
      </c>
      <c r="F209" s="11">
        <f t="shared" si="81"/>
        <v>11797685.01</v>
      </c>
    </row>
    <row r="210" spans="1:6" s="26" customFormat="1" ht="25.5" x14ac:dyDescent="0.25">
      <c r="A210" s="13" t="s">
        <v>159</v>
      </c>
      <c r="B210" s="17" t="s">
        <v>160</v>
      </c>
      <c r="C210" s="11">
        <f>C211</f>
        <v>11797685.01</v>
      </c>
      <c r="D210" s="11">
        <f t="shared" ref="D210:F210" si="82">D211</f>
        <v>11797685.01</v>
      </c>
      <c r="E210" s="11">
        <f t="shared" si="82"/>
        <v>11797685.01</v>
      </c>
      <c r="F210" s="11">
        <f t="shared" si="82"/>
        <v>11797685.01</v>
      </c>
    </row>
    <row r="211" spans="1:6" s="26" customFormat="1" x14ac:dyDescent="0.25">
      <c r="A211" s="15" t="s">
        <v>84</v>
      </c>
      <c r="B211" s="14" t="s">
        <v>85</v>
      </c>
      <c r="C211" s="11">
        <f>'[1]9.1 ведомства'!G1155</f>
        <v>11797685.01</v>
      </c>
      <c r="D211" s="11">
        <f>'[1]9.1 ведомства'!H1155</f>
        <v>11797685.01</v>
      </c>
      <c r="E211" s="11">
        <f>'[1]9.1 ведомства'!I1155</f>
        <v>11797685.01</v>
      </c>
      <c r="F211" s="11">
        <f>'[1]9.1 ведомства'!J1155</f>
        <v>11797685.01</v>
      </c>
    </row>
    <row r="212" spans="1:6" ht="25.5" x14ac:dyDescent="0.25">
      <c r="A212" s="13" t="s">
        <v>161</v>
      </c>
      <c r="B212" s="14" t="s">
        <v>162</v>
      </c>
      <c r="C212" s="11">
        <f t="shared" ref="C212:D212" si="83">SUM(C213:C213)</f>
        <v>1800000</v>
      </c>
      <c r="D212" s="11">
        <f t="shared" si="83"/>
        <v>0</v>
      </c>
      <c r="E212" s="11">
        <f>SUM(E213:E213)</f>
        <v>1800000</v>
      </c>
      <c r="F212" s="11">
        <f>SUM(F213:F213)</f>
        <v>0</v>
      </c>
    </row>
    <row r="213" spans="1:6" x14ac:dyDescent="0.25">
      <c r="A213" s="15" t="s">
        <v>84</v>
      </c>
      <c r="B213" s="14" t="s">
        <v>85</v>
      </c>
      <c r="C213" s="11">
        <f>'[1]9.1 ведомства'!G1156</f>
        <v>1800000</v>
      </c>
      <c r="D213" s="11">
        <f>'[1]9.1 ведомства'!H1156</f>
        <v>0</v>
      </c>
      <c r="E213" s="11">
        <f>'[1]9.1 ведомства'!I1156</f>
        <v>1800000</v>
      </c>
      <c r="F213" s="11">
        <f>'[1]9.1 ведомства'!J1156</f>
        <v>0</v>
      </c>
    </row>
    <row r="214" spans="1:6" x14ac:dyDescent="0.25">
      <c r="A214" s="13" t="s">
        <v>163</v>
      </c>
      <c r="B214" s="14" t="s">
        <v>164</v>
      </c>
      <c r="C214" s="11">
        <f t="shared" ref="C214:D214" si="84">C215</f>
        <v>0</v>
      </c>
      <c r="D214" s="11">
        <f t="shared" si="84"/>
        <v>0</v>
      </c>
      <c r="E214" s="11">
        <f>E215</f>
        <v>1000000</v>
      </c>
      <c r="F214" s="11">
        <f>F215</f>
        <v>0</v>
      </c>
    </row>
    <row r="215" spans="1:6" x14ac:dyDescent="0.25">
      <c r="A215" s="15" t="s">
        <v>58</v>
      </c>
      <c r="B215" s="14" t="s">
        <v>59</v>
      </c>
      <c r="C215" s="11">
        <f>'[1]9.1 ведомства'!G833</f>
        <v>0</v>
      </c>
      <c r="D215" s="11">
        <f>'[1]9.1 ведомства'!H833</f>
        <v>0</v>
      </c>
      <c r="E215" s="11">
        <f>'[1]9.1 ведомства'!I833</f>
        <v>1000000</v>
      </c>
      <c r="F215" s="11">
        <f>'[1]9.1 ведомства'!J833</f>
        <v>0</v>
      </c>
    </row>
    <row r="216" spans="1:6" ht="25.5" x14ac:dyDescent="0.25">
      <c r="A216" s="13" t="s">
        <v>165</v>
      </c>
      <c r="B216" s="17" t="s">
        <v>166</v>
      </c>
      <c r="C216" s="11">
        <f>C217</f>
        <v>13400000</v>
      </c>
      <c r="D216" s="11">
        <f t="shared" ref="D216:F216" si="85">D217</f>
        <v>0</v>
      </c>
      <c r="E216" s="11">
        <f t="shared" si="85"/>
        <v>13400000</v>
      </c>
      <c r="F216" s="11">
        <f t="shared" si="85"/>
        <v>0</v>
      </c>
    </row>
    <row r="217" spans="1:6" x14ac:dyDescent="0.25">
      <c r="A217" s="15" t="s">
        <v>84</v>
      </c>
      <c r="B217" s="14" t="s">
        <v>85</v>
      </c>
      <c r="C217" s="11">
        <f>'[1]9.1 ведомства'!G1159</f>
        <v>13400000</v>
      </c>
      <c r="D217" s="11">
        <f>'[1]9.1 ведомства'!H1159</f>
        <v>0</v>
      </c>
      <c r="E217" s="11">
        <f>'[1]9.1 ведомства'!I1159</f>
        <v>13400000</v>
      </c>
      <c r="F217" s="11">
        <f>'[1]9.1 ведомства'!J1159</f>
        <v>0</v>
      </c>
    </row>
    <row r="218" spans="1:6" x14ac:dyDescent="0.25">
      <c r="A218" s="13" t="s">
        <v>167</v>
      </c>
      <c r="B218" s="17" t="s">
        <v>168</v>
      </c>
      <c r="C218" s="11">
        <f>SUM(C219:C220)</f>
        <v>3324000</v>
      </c>
      <c r="D218" s="11">
        <f t="shared" ref="D218:F218" si="86">SUM(D219:D220)</f>
        <v>0</v>
      </c>
      <c r="E218" s="11">
        <f t="shared" si="86"/>
        <v>6524000</v>
      </c>
      <c r="F218" s="11">
        <f t="shared" si="86"/>
        <v>0</v>
      </c>
    </row>
    <row r="219" spans="1:6" x14ac:dyDescent="0.25">
      <c r="A219" s="15" t="s">
        <v>58</v>
      </c>
      <c r="B219" s="14" t="s">
        <v>59</v>
      </c>
      <c r="C219" s="11">
        <f>'[1]9.1 ведомства'!G835</f>
        <v>3324000</v>
      </c>
      <c r="D219" s="11">
        <f>'[1]9.1 ведомства'!H835</f>
        <v>0</v>
      </c>
      <c r="E219" s="11">
        <f>'[1]9.1 ведомства'!I835</f>
        <v>6524000</v>
      </c>
      <c r="F219" s="11">
        <f>'[1]9.1 ведомства'!J835</f>
        <v>0</v>
      </c>
    </row>
    <row r="220" spans="1:6" hidden="1" x14ac:dyDescent="0.25">
      <c r="A220" s="15" t="s">
        <v>84</v>
      </c>
      <c r="B220" s="14" t="s">
        <v>85</v>
      </c>
      <c r="C220" s="11">
        <f>'[1]9.1 ведомства'!G1161</f>
        <v>0</v>
      </c>
      <c r="D220" s="11">
        <f>'[1]9.1 ведомства'!H1161</f>
        <v>0</v>
      </c>
      <c r="E220" s="11">
        <f>'[1]9.1 ведомства'!I1161</f>
        <v>0</v>
      </c>
      <c r="F220" s="11">
        <f>'[1]9.1 ведомства'!J1161</f>
        <v>0</v>
      </c>
    </row>
    <row r="221" spans="1:6" x14ac:dyDescent="0.25">
      <c r="A221" s="13" t="s">
        <v>169</v>
      </c>
      <c r="B221" s="17" t="s">
        <v>170</v>
      </c>
      <c r="C221" s="11">
        <f t="shared" ref="C221:D221" si="87">C222</f>
        <v>11639300</v>
      </c>
      <c r="D221" s="11">
        <f t="shared" si="87"/>
        <v>0</v>
      </c>
      <c r="E221" s="11">
        <f>E222</f>
        <v>11639300</v>
      </c>
      <c r="F221" s="11">
        <f>F222</f>
        <v>0</v>
      </c>
    </row>
    <row r="222" spans="1:6" x14ac:dyDescent="0.25">
      <c r="A222" s="15" t="s">
        <v>84</v>
      </c>
      <c r="B222" s="14" t="s">
        <v>85</v>
      </c>
      <c r="C222" s="11">
        <f>'[1]9.1 ведомства'!G1167</f>
        <v>11639300</v>
      </c>
      <c r="D222" s="11">
        <f>'[1]9.1 ведомства'!H1167</f>
        <v>0</v>
      </c>
      <c r="E222" s="11">
        <f>'[1]9.1 ведомства'!I1167</f>
        <v>11639300</v>
      </c>
      <c r="F222" s="11">
        <f>'[1]9.1 ведомства'!J1167</f>
        <v>0</v>
      </c>
    </row>
    <row r="223" spans="1:6" x14ac:dyDescent="0.25">
      <c r="A223" s="13" t="s">
        <v>171</v>
      </c>
      <c r="B223" s="14" t="s">
        <v>172</v>
      </c>
      <c r="C223" s="11">
        <f t="shared" ref="C223:D223" si="88">C224</f>
        <v>0</v>
      </c>
      <c r="D223" s="11">
        <f t="shared" si="88"/>
        <v>0</v>
      </c>
      <c r="E223" s="11">
        <f>E224</f>
        <v>100000</v>
      </c>
      <c r="F223" s="11">
        <f>F224</f>
        <v>0</v>
      </c>
    </row>
    <row r="224" spans="1:6" x14ac:dyDescent="0.25">
      <c r="A224" s="15" t="s">
        <v>58</v>
      </c>
      <c r="B224" s="14" t="s">
        <v>59</v>
      </c>
      <c r="C224" s="11">
        <f>'[1]9.1 ведомства'!G837</f>
        <v>0</v>
      </c>
      <c r="D224" s="11">
        <f>'[1]9.1 ведомства'!H837</f>
        <v>0</v>
      </c>
      <c r="E224" s="11">
        <f>'[1]9.1 ведомства'!I837</f>
        <v>100000</v>
      </c>
      <c r="F224" s="11">
        <f>'[1]9.1 ведомства'!J837</f>
        <v>0</v>
      </c>
    </row>
    <row r="225" spans="1:6" x14ac:dyDescent="0.25">
      <c r="A225" s="58" t="s">
        <v>173</v>
      </c>
      <c r="B225" s="59"/>
      <c r="C225" s="11">
        <f>C226+C230+C232+C234+C242+C246+C248+C238+C236+C240+C228+C244</f>
        <v>18742718</v>
      </c>
      <c r="D225" s="11">
        <f t="shared" ref="D225:F225" si="89">D226+D230+D232+D234+D242+D246+D248+D238+D236+D240+D228+D244</f>
        <v>7617404</v>
      </c>
      <c r="E225" s="11">
        <f t="shared" si="89"/>
        <v>16658422.4</v>
      </c>
      <c r="F225" s="11">
        <f t="shared" si="89"/>
        <v>7922108.4000000004</v>
      </c>
    </row>
    <row r="226" spans="1:6" x14ac:dyDescent="0.25">
      <c r="A226" s="13" t="s">
        <v>174</v>
      </c>
      <c r="B226" s="17" t="s">
        <v>175</v>
      </c>
      <c r="C226" s="11">
        <f t="shared" ref="C226:D226" si="90">C227</f>
        <v>6306500</v>
      </c>
      <c r="D226" s="11">
        <f t="shared" si="90"/>
        <v>0</v>
      </c>
      <c r="E226" s="11">
        <f>E227</f>
        <v>4206500</v>
      </c>
      <c r="F226" s="11">
        <f>F227</f>
        <v>0</v>
      </c>
    </row>
    <row r="227" spans="1:6" x14ac:dyDescent="0.25">
      <c r="A227" s="15" t="s">
        <v>58</v>
      </c>
      <c r="B227" s="14" t="s">
        <v>59</v>
      </c>
      <c r="C227" s="11">
        <f>'[1]9.1 ведомства'!G878</f>
        <v>6306500</v>
      </c>
      <c r="D227" s="11">
        <f>'[1]9.1 ведомства'!H878</f>
        <v>0</v>
      </c>
      <c r="E227" s="11">
        <f>'[1]9.1 ведомства'!I878</f>
        <v>4206500</v>
      </c>
      <c r="F227" s="11">
        <f>'[1]9.1 ведомства'!J878</f>
        <v>0</v>
      </c>
    </row>
    <row r="228" spans="1:6" hidden="1" x14ac:dyDescent="0.25">
      <c r="A228" s="13" t="s">
        <v>176</v>
      </c>
      <c r="B228" s="17" t="s">
        <v>177</v>
      </c>
      <c r="C228" s="11">
        <f>C229</f>
        <v>0</v>
      </c>
      <c r="D228" s="11">
        <f t="shared" ref="D228:F228" si="91">D229</f>
        <v>0</v>
      </c>
      <c r="E228" s="11">
        <f t="shared" si="91"/>
        <v>0</v>
      </c>
      <c r="F228" s="11">
        <f t="shared" si="91"/>
        <v>0</v>
      </c>
    </row>
    <row r="229" spans="1:6" hidden="1" x14ac:dyDescent="0.25">
      <c r="A229" s="15" t="s">
        <v>58</v>
      </c>
      <c r="B229" s="14" t="s">
        <v>59</v>
      </c>
      <c r="C229" s="11">
        <f>'[1]9.1 ведомства'!G881</f>
        <v>0</v>
      </c>
      <c r="D229" s="11">
        <f>'[1]9.1 ведомства'!H881</f>
        <v>0</v>
      </c>
      <c r="E229" s="11">
        <f>'[1]9.1 ведомства'!I881</f>
        <v>0</v>
      </c>
      <c r="F229" s="11">
        <f>'[1]9.1 ведомства'!J881</f>
        <v>0</v>
      </c>
    </row>
    <row r="230" spans="1:6" s="12" customFormat="1" x14ac:dyDescent="0.25">
      <c r="A230" s="13" t="s">
        <v>178</v>
      </c>
      <c r="B230" s="27" t="s">
        <v>179</v>
      </c>
      <c r="C230" s="11">
        <f t="shared" ref="C230:D230" si="92">C231</f>
        <v>7598664</v>
      </c>
      <c r="D230" s="11">
        <f t="shared" si="92"/>
        <v>7598664</v>
      </c>
      <c r="E230" s="11">
        <f>E231</f>
        <v>7902608.4000000004</v>
      </c>
      <c r="F230" s="11">
        <f>F231</f>
        <v>7902608.4000000004</v>
      </c>
    </row>
    <row r="231" spans="1:6" x14ac:dyDescent="0.25">
      <c r="A231" s="15" t="s">
        <v>58</v>
      </c>
      <c r="B231" s="14" t="s">
        <v>59</v>
      </c>
      <c r="C231" s="11">
        <f>'[1]9.1 ведомства'!G786</f>
        <v>7598664</v>
      </c>
      <c r="D231" s="11">
        <f>'[1]9.1 ведомства'!H786</f>
        <v>7598664</v>
      </c>
      <c r="E231" s="11">
        <f>'[1]9.1 ведомства'!I786</f>
        <v>7902608.4000000004</v>
      </c>
      <c r="F231" s="11">
        <f>'[1]9.1 ведомства'!J786</f>
        <v>7902608.4000000004</v>
      </c>
    </row>
    <row r="232" spans="1:6" s="12" customFormat="1" ht="25.5" x14ac:dyDescent="0.25">
      <c r="A232" s="13" t="s">
        <v>180</v>
      </c>
      <c r="B232" s="27" t="s">
        <v>181</v>
      </c>
      <c r="C232" s="11">
        <f t="shared" ref="C232:D232" si="93">C233</f>
        <v>18740</v>
      </c>
      <c r="D232" s="11">
        <f t="shared" si="93"/>
        <v>18740</v>
      </c>
      <c r="E232" s="11">
        <f>E233</f>
        <v>19500</v>
      </c>
      <c r="F232" s="11">
        <f>F233</f>
        <v>19500</v>
      </c>
    </row>
    <row r="233" spans="1:6" x14ac:dyDescent="0.25">
      <c r="A233" s="15" t="s">
        <v>58</v>
      </c>
      <c r="B233" s="14" t="s">
        <v>59</v>
      </c>
      <c r="C233" s="11">
        <f>'[1]9.1 ведомства'!G788</f>
        <v>18740</v>
      </c>
      <c r="D233" s="11">
        <f>'[1]9.1 ведомства'!H788</f>
        <v>18740</v>
      </c>
      <c r="E233" s="11">
        <f>'[1]9.1 ведомства'!I788</f>
        <v>19500</v>
      </c>
      <c r="F233" s="11">
        <f>'[1]9.1 ведомства'!J788</f>
        <v>19500</v>
      </c>
    </row>
    <row r="234" spans="1:6" ht="25.5" hidden="1" x14ac:dyDescent="0.25">
      <c r="A234" s="13" t="s">
        <v>182</v>
      </c>
      <c r="B234" s="17" t="s">
        <v>183</v>
      </c>
      <c r="C234" s="11">
        <f t="shared" ref="C234:D234" si="94">C235</f>
        <v>0</v>
      </c>
      <c r="D234" s="11">
        <f t="shared" si="94"/>
        <v>0</v>
      </c>
      <c r="E234" s="11">
        <f>E235</f>
        <v>0</v>
      </c>
      <c r="F234" s="11">
        <f>F235</f>
        <v>0</v>
      </c>
    </row>
    <row r="235" spans="1:6" hidden="1" x14ac:dyDescent="0.25">
      <c r="A235" s="15" t="s">
        <v>58</v>
      </c>
      <c r="B235" s="14" t="s">
        <v>59</v>
      </c>
      <c r="C235" s="11">
        <f>'[1]9.1 ведомства'!G789</f>
        <v>0</v>
      </c>
      <c r="D235" s="11">
        <f>'[1]9.1 ведомства'!H789</f>
        <v>0</v>
      </c>
      <c r="E235" s="11">
        <f>'[1]9.1 ведомства'!I789</f>
        <v>0</v>
      </c>
      <c r="F235" s="11">
        <f>'[1]9.1 ведомства'!J789</f>
        <v>0</v>
      </c>
    </row>
    <row r="236" spans="1:6" hidden="1" x14ac:dyDescent="0.25">
      <c r="A236" s="15" t="s">
        <v>184</v>
      </c>
      <c r="B236" s="17" t="s">
        <v>175</v>
      </c>
      <c r="C236" s="11">
        <f>C237</f>
        <v>0</v>
      </c>
      <c r="D236" s="11">
        <f t="shared" ref="D236:F236" si="95">D237</f>
        <v>0</v>
      </c>
      <c r="E236" s="11">
        <f t="shared" si="95"/>
        <v>0</v>
      </c>
      <c r="F236" s="11">
        <f t="shared" si="95"/>
        <v>0</v>
      </c>
    </row>
    <row r="237" spans="1:6" hidden="1" x14ac:dyDescent="0.25">
      <c r="A237" s="15" t="s">
        <v>58</v>
      </c>
      <c r="B237" s="14" t="s">
        <v>59</v>
      </c>
      <c r="C237" s="11">
        <f>'[1]9.1 ведомства'!G884</f>
        <v>0</v>
      </c>
      <c r="D237" s="11">
        <f>'[1]9.1 ведомства'!H884</f>
        <v>0</v>
      </c>
      <c r="E237" s="11">
        <f>'[1]9.1 ведомства'!I884</f>
        <v>0</v>
      </c>
      <c r="F237" s="11">
        <f>'[1]9.1 ведомства'!J884</f>
        <v>0</v>
      </c>
    </row>
    <row r="238" spans="1:6" hidden="1" x14ac:dyDescent="0.25">
      <c r="A238" s="15" t="s">
        <v>185</v>
      </c>
      <c r="B238" s="17" t="s">
        <v>186</v>
      </c>
      <c r="C238" s="11">
        <f>C239</f>
        <v>0</v>
      </c>
      <c r="D238" s="11">
        <f t="shared" ref="D238:F238" si="96">D239</f>
        <v>0</v>
      </c>
      <c r="E238" s="11">
        <f t="shared" si="96"/>
        <v>0</v>
      </c>
      <c r="F238" s="11">
        <f t="shared" si="96"/>
        <v>0</v>
      </c>
    </row>
    <row r="239" spans="1:6" hidden="1" x14ac:dyDescent="0.25">
      <c r="A239" s="15" t="s">
        <v>58</v>
      </c>
      <c r="B239" s="14" t="s">
        <v>59</v>
      </c>
      <c r="C239" s="11">
        <f>'[1]9.1 ведомства'!G886</f>
        <v>0</v>
      </c>
      <c r="D239" s="11">
        <f>'[1]9.1 ведомства'!H886</f>
        <v>0</v>
      </c>
      <c r="E239" s="11">
        <f>'[1]9.1 ведомства'!I886</f>
        <v>0</v>
      </c>
      <c r="F239" s="11">
        <f>'[1]9.1 ведомства'!J886</f>
        <v>0</v>
      </c>
    </row>
    <row r="240" spans="1:6" hidden="1" x14ac:dyDescent="0.25">
      <c r="A240" s="15" t="s">
        <v>187</v>
      </c>
      <c r="B240" s="17" t="s">
        <v>123</v>
      </c>
      <c r="C240" s="11">
        <f>C241</f>
        <v>0</v>
      </c>
      <c r="D240" s="11">
        <f t="shared" ref="D240:F240" si="97">D241</f>
        <v>0</v>
      </c>
      <c r="E240" s="11">
        <f t="shared" si="97"/>
        <v>0</v>
      </c>
      <c r="F240" s="11">
        <f t="shared" si="97"/>
        <v>0</v>
      </c>
    </row>
    <row r="241" spans="1:6" hidden="1" x14ac:dyDescent="0.25">
      <c r="A241" s="15" t="s">
        <v>58</v>
      </c>
      <c r="B241" s="14" t="s">
        <v>59</v>
      </c>
      <c r="C241" s="11">
        <f>'[1]9.1 ведомства'!G888</f>
        <v>0</v>
      </c>
      <c r="D241" s="11">
        <f>'[1]9.1 ведомства'!H888</f>
        <v>0</v>
      </c>
      <c r="E241" s="11">
        <f>'[1]9.1 ведомства'!I888</f>
        <v>0</v>
      </c>
      <c r="F241" s="11">
        <f>'[1]9.1 ведомства'!J888</f>
        <v>0</v>
      </c>
    </row>
    <row r="242" spans="1:6" ht="38.25" x14ac:dyDescent="0.25">
      <c r="A242" s="13" t="s">
        <v>188</v>
      </c>
      <c r="B242" s="17" t="s">
        <v>189</v>
      </c>
      <c r="C242" s="11">
        <f t="shared" ref="C242:D242" si="98">C243</f>
        <v>4065814</v>
      </c>
      <c r="D242" s="11">
        <f t="shared" si="98"/>
        <v>0</v>
      </c>
      <c r="E242" s="11">
        <f>E243</f>
        <v>4065814</v>
      </c>
      <c r="F242" s="11">
        <f>F243</f>
        <v>0</v>
      </c>
    </row>
    <row r="243" spans="1:6" x14ac:dyDescent="0.25">
      <c r="A243" s="15" t="s">
        <v>58</v>
      </c>
      <c r="B243" s="14" t="s">
        <v>59</v>
      </c>
      <c r="C243" s="11">
        <f>'[1]9.1 ведомства'!G890</f>
        <v>4065814</v>
      </c>
      <c r="D243" s="11">
        <f>'[1]9.1 ведомства'!H890</f>
        <v>0</v>
      </c>
      <c r="E243" s="11">
        <f>'[1]9.1 ведомства'!I890</f>
        <v>4065814</v>
      </c>
      <c r="F243" s="11">
        <f>'[1]9.1 ведомства'!J890</f>
        <v>0</v>
      </c>
    </row>
    <row r="244" spans="1:6" hidden="1" x14ac:dyDescent="0.25">
      <c r="A244" s="19" t="s">
        <v>190</v>
      </c>
      <c r="B244" s="21" t="s">
        <v>191</v>
      </c>
      <c r="C244" s="11">
        <f>C245</f>
        <v>0</v>
      </c>
      <c r="D244" s="11">
        <f t="shared" ref="D244:F244" si="99">D245</f>
        <v>0</v>
      </c>
      <c r="E244" s="11">
        <f t="shared" si="99"/>
        <v>0</v>
      </c>
      <c r="F244" s="11">
        <f t="shared" si="99"/>
        <v>0</v>
      </c>
    </row>
    <row r="245" spans="1:6" hidden="1" x14ac:dyDescent="0.25">
      <c r="A245" s="19" t="s">
        <v>58</v>
      </c>
      <c r="B245" s="21" t="s">
        <v>59</v>
      </c>
      <c r="C245" s="11">
        <f>'[1]9.1 ведомства'!G892</f>
        <v>0</v>
      </c>
      <c r="D245" s="11">
        <f>'[1]9.1 ведомства'!H892</f>
        <v>0</v>
      </c>
      <c r="E245" s="11">
        <f>'[1]9.1 ведомства'!I892</f>
        <v>0</v>
      </c>
      <c r="F245" s="11">
        <f>'[1]9.1 ведомства'!J892</f>
        <v>0</v>
      </c>
    </row>
    <row r="246" spans="1:6" ht="25.5" x14ac:dyDescent="0.25">
      <c r="A246" s="13" t="s">
        <v>192</v>
      </c>
      <c r="B246" s="17" t="s">
        <v>193</v>
      </c>
      <c r="C246" s="11">
        <f t="shared" ref="C246:D246" si="100">C247</f>
        <v>553000</v>
      </c>
      <c r="D246" s="11">
        <f t="shared" si="100"/>
        <v>0</v>
      </c>
      <c r="E246" s="11">
        <f>E247</f>
        <v>364000</v>
      </c>
      <c r="F246" s="11">
        <f>F247</f>
        <v>0</v>
      </c>
    </row>
    <row r="247" spans="1:6" x14ac:dyDescent="0.25">
      <c r="A247" s="15" t="s">
        <v>58</v>
      </c>
      <c r="B247" s="14" t="s">
        <v>59</v>
      </c>
      <c r="C247" s="11">
        <f>'[1]9.1 ведомства'!G895</f>
        <v>553000</v>
      </c>
      <c r="D247" s="11">
        <f>'[1]9.1 ведомства'!H895</f>
        <v>0</v>
      </c>
      <c r="E247" s="11">
        <f>'[1]9.1 ведомства'!I895</f>
        <v>364000</v>
      </c>
      <c r="F247" s="11">
        <f>'[1]9.1 ведомства'!J895</f>
        <v>0</v>
      </c>
    </row>
    <row r="248" spans="1:6" ht="25.5" x14ac:dyDescent="0.25">
      <c r="A248" s="13" t="s">
        <v>194</v>
      </c>
      <c r="B248" s="17" t="s">
        <v>195</v>
      </c>
      <c r="C248" s="11">
        <f t="shared" ref="C248:D248" si="101">C249</f>
        <v>200000</v>
      </c>
      <c r="D248" s="11">
        <f t="shared" si="101"/>
        <v>0</v>
      </c>
      <c r="E248" s="11">
        <f>E249</f>
        <v>100000</v>
      </c>
      <c r="F248" s="11">
        <f>F249</f>
        <v>0</v>
      </c>
    </row>
    <row r="249" spans="1:6" x14ac:dyDescent="0.25">
      <c r="A249" s="15" t="s">
        <v>58</v>
      </c>
      <c r="B249" s="14" t="s">
        <v>59</v>
      </c>
      <c r="C249" s="11">
        <f>'[1]9.1 ведомства'!G898</f>
        <v>200000</v>
      </c>
      <c r="D249" s="11">
        <f>'[1]9.1 ведомства'!H898</f>
        <v>0</v>
      </c>
      <c r="E249" s="11">
        <f>'[1]9.1 ведомства'!I898</f>
        <v>100000</v>
      </c>
      <c r="F249" s="11">
        <f>'[1]9.1 ведомства'!J898</f>
        <v>0</v>
      </c>
    </row>
    <row r="250" spans="1:6" x14ac:dyDescent="0.25">
      <c r="A250" s="58" t="s">
        <v>196</v>
      </c>
      <c r="B250" s="59"/>
      <c r="C250" s="11">
        <f>C251+C257+C255+C253</f>
        <v>4025340</v>
      </c>
      <c r="D250" s="11">
        <f t="shared" ref="D250:F250" si="102">D251+D257+D255+D253</f>
        <v>0</v>
      </c>
      <c r="E250" s="11">
        <f t="shared" si="102"/>
        <v>2475900</v>
      </c>
      <c r="F250" s="11">
        <f t="shared" si="102"/>
        <v>0</v>
      </c>
    </row>
    <row r="251" spans="1:6" x14ac:dyDescent="0.25">
      <c r="A251" s="13" t="s">
        <v>197</v>
      </c>
      <c r="B251" s="17" t="s">
        <v>198</v>
      </c>
      <c r="C251" s="11">
        <f t="shared" ref="C251:D251" si="103">C252</f>
        <v>4025340</v>
      </c>
      <c r="D251" s="11">
        <f t="shared" si="103"/>
        <v>0</v>
      </c>
      <c r="E251" s="11">
        <f>E252</f>
        <v>2475900</v>
      </c>
      <c r="F251" s="11">
        <f>F252</f>
        <v>0</v>
      </c>
    </row>
    <row r="252" spans="1:6" x14ac:dyDescent="0.25">
      <c r="A252" s="15" t="s">
        <v>58</v>
      </c>
      <c r="B252" s="14" t="s">
        <v>59</v>
      </c>
      <c r="C252" s="11">
        <f>'[1]9.1 ведомства'!G902</f>
        <v>4025340</v>
      </c>
      <c r="D252" s="11">
        <f>'[1]9.1 ведомства'!H902</f>
        <v>0</v>
      </c>
      <c r="E252" s="11">
        <f>'[1]9.1 ведомства'!I902</f>
        <v>2475900</v>
      </c>
      <c r="F252" s="11">
        <f>'[1]9.1 ведомства'!J902</f>
        <v>0</v>
      </c>
    </row>
    <row r="253" spans="1:6" hidden="1" x14ac:dyDescent="0.25">
      <c r="A253" s="13" t="s">
        <v>199</v>
      </c>
      <c r="B253" s="17" t="s">
        <v>200</v>
      </c>
      <c r="C253" s="11">
        <f>C254</f>
        <v>0</v>
      </c>
      <c r="D253" s="11">
        <f t="shared" ref="D253:F253" si="104">D254</f>
        <v>0</v>
      </c>
      <c r="E253" s="11">
        <f t="shared" si="104"/>
        <v>0</v>
      </c>
      <c r="F253" s="11">
        <f t="shared" si="104"/>
        <v>0</v>
      </c>
    </row>
    <row r="254" spans="1:6" hidden="1" x14ac:dyDescent="0.25">
      <c r="A254" s="15" t="s">
        <v>58</v>
      </c>
      <c r="B254" s="14" t="s">
        <v>59</v>
      </c>
      <c r="C254" s="11">
        <f>'[1]9.1 ведомства'!G905</f>
        <v>0</v>
      </c>
      <c r="D254" s="11">
        <f>'[1]9.1 ведомства'!H905</f>
        <v>0</v>
      </c>
      <c r="E254" s="11">
        <f>'[1]9.1 ведомства'!I905</f>
        <v>0</v>
      </c>
      <c r="F254" s="11">
        <f>'[1]9.1 ведомства'!J905</f>
        <v>0</v>
      </c>
    </row>
    <row r="255" spans="1:6" hidden="1" x14ac:dyDescent="0.25">
      <c r="A255" s="15" t="s">
        <v>201</v>
      </c>
      <c r="B255" s="14" t="s">
        <v>202</v>
      </c>
      <c r="C255" s="11">
        <f>C256</f>
        <v>0</v>
      </c>
      <c r="D255" s="11">
        <f t="shared" ref="D255:F255" si="105">D256</f>
        <v>0</v>
      </c>
      <c r="E255" s="11">
        <f t="shared" si="105"/>
        <v>0</v>
      </c>
      <c r="F255" s="11">
        <f t="shared" si="105"/>
        <v>0</v>
      </c>
    </row>
    <row r="256" spans="1:6" hidden="1" x14ac:dyDescent="0.25">
      <c r="A256" s="15" t="s">
        <v>58</v>
      </c>
      <c r="B256" s="14" t="s">
        <v>59</v>
      </c>
      <c r="C256" s="11">
        <f>'[1]9.1 ведомства'!G907</f>
        <v>0</v>
      </c>
      <c r="D256" s="11">
        <f>'[1]9.1 ведомства'!H907</f>
        <v>0</v>
      </c>
      <c r="E256" s="11">
        <f>'[1]9.1 ведомства'!I907</f>
        <v>0</v>
      </c>
      <c r="F256" s="11">
        <f>'[1]9.1 ведомства'!J907</f>
        <v>0</v>
      </c>
    </row>
    <row r="257" spans="1:6" hidden="1" x14ac:dyDescent="0.25">
      <c r="A257" s="15" t="s">
        <v>203</v>
      </c>
      <c r="B257" s="14" t="s">
        <v>123</v>
      </c>
      <c r="C257" s="11">
        <f>C258</f>
        <v>0</v>
      </c>
      <c r="D257" s="11">
        <f t="shared" ref="D257:F257" si="106">D258</f>
        <v>0</v>
      </c>
      <c r="E257" s="11">
        <f t="shared" si="106"/>
        <v>0</v>
      </c>
      <c r="F257" s="11">
        <f t="shared" si="106"/>
        <v>0</v>
      </c>
    </row>
    <row r="258" spans="1:6" hidden="1" x14ac:dyDescent="0.25">
      <c r="A258" s="15" t="s">
        <v>58</v>
      </c>
      <c r="B258" s="14" t="s">
        <v>59</v>
      </c>
      <c r="C258" s="11">
        <f>'[1]9.1 ведомства'!G910</f>
        <v>0</v>
      </c>
      <c r="D258" s="11">
        <f>'[1]9.1 ведомства'!H910</f>
        <v>0</v>
      </c>
      <c r="E258" s="11">
        <f>'[1]9.1 ведомства'!I910</f>
        <v>0</v>
      </c>
      <c r="F258" s="11">
        <f>'[1]9.1 ведомства'!J910</f>
        <v>0</v>
      </c>
    </row>
    <row r="259" spans="1:6" ht="26.25" hidden="1" customHeight="1" x14ac:dyDescent="0.25">
      <c r="A259" s="56" t="s">
        <v>204</v>
      </c>
      <c r="B259" s="57"/>
      <c r="C259" s="11">
        <f>C260</f>
        <v>0</v>
      </c>
      <c r="D259" s="11">
        <f t="shared" ref="D259:F260" si="107">D260</f>
        <v>0</v>
      </c>
      <c r="E259" s="11">
        <f t="shared" si="107"/>
        <v>0</v>
      </c>
      <c r="F259" s="11">
        <f t="shared" si="107"/>
        <v>0</v>
      </c>
    </row>
    <row r="260" spans="1:6" ht="38.25" hidden="1" x14ac:dyDescent="0.25">
      <c r="A260" s="13" t="s">
        <v>205</v>
      </c>
      <c r="B260" s="17" t="s">
        <v>206</v>
      </c>
      <c r="C260" s="11">
        <f>C261</f>
        <v>0</v>
      </c>
      <c r="D260" s="11">
        <f t="shared" si="107"/>
        <v>0</v>
      </c>
      <c r="E260" s="11">
        <f t="shared" si="107"/>
        <v>0</v>
      </c>
      <c r="F260" s="11">
        <f t="shared" si="107"/>
        <v>0</v>
      </c>
    </row>
    <row r="261" spans="1:6" hidden="1" x14ac:dyDescent="0.25">
      <c r="A261" s="15" t="s">
        <v>58</v>
      </c>
      <c r="B261" s="14" t="s">
        <v>59</v>
      </c>
      <c r="C261" s="11">
        <f>'[1]9.1 ведомства'!G915</f>
        <v>0</v>
      </c>
      <c r="D261" s="11">
        <f>'[1]9.1 ведомства'!H915</f>
        <v>0</v>
      </c>
      <c r="E261" s="11">
        <f>'[1]9.1 ведомства'!I915</f>
        <v>0</v>
      </c>
      <c r="F261" s="11">
        <f>'[1]9.1 ведомства'!J915</f>
        <v>0</v>
      </c>
    </row>
    <row r="262" spans="1:6" x14ac:dyDescent="0.25">
      <c r="A262" s="55" t="s">
        <v>207</v>
      </c>
      <c r="B262" s="55"/>
      <c r="C262" s="11">
        <f>C263+C321+C332+C345</f>
        <v>2018091514</v>
      </c>
      <c r="D262" s="11">
        <f>D263+D321+D332+D345</f>
        <v>1376482976</v>
      </c>
      <c r="E262" s="11">
        <f>E263+E321+E332+E345</f>
        <v>2306635915</v>
      </c>
      <c r="F262" s="11">
        <f>F263+F321+F332+F345</f>
        <v>1647214377</v>
      </c>
    </row>
    <row r="263" spans="1:6" x14ac:dyDescent="0.25">
      <c r="A263" s="55" t="s">
        <v>208</v>
      </c>
      <c r="B263" s="55"/>
      <c r="C263" s="11">
        <f>C264+C266+C268+C270+C272+C274+C276+C278+C280+C282+C284+C288+C292+C294+C296+C298+C300+C304+C306+C308+C310+C286+C302+C318+C290+C312+C314+C316</f>
        <v>1915433769</v>
      </c>
      <c r="D263" s="11">
        <f t="shared" ref="D263:F263" si="108">D264+D266+D268+D270+D272+D274+D276+D278+D280+D282+D284+D288+D292+D294+D296+D298+D300+D304+D306+D308+D310+D286+D302+D318+D290+D312+D314+D316</f>
        <v>1313381231</v>
      </c>
      <c r="E263" s="11">
        <f t="shared" si="108"/>
        <v>2201105770</v>
      </c>
      <c r="F263" s="11">
        <f t="shared" si="108"/>
        <v>1581240232</v>
      </c>
    </row>
    <row r="264" spans="1:6" s="12" customFormat="1" ht="25.5" x14ac:dyDescent="0.25">
      <c r="A264" s="13" t="s">
        <v>209</v>
      </c>
      <c r="B264" s="17" t="s">
        <v>89</v>
      </c>
      <c r="C264" s="11">
        <f t="shared" ref="C264:D264" si="109">C265</f>
        <v>2400000</v>
      </c>
      <c r="D264" s="11">
        <f t="shared" si="109"/>
        <v>0</v>
      </c>
      <c r="E264" s="11">
        <f>E265</f>
        <v>2400000</v>
      </c>
      <c r="F264" s="11">
        <f>F265</f>
        <v>0</v>
      </c>
    </row>
    <row r="265" spans="1:6" x14ac:dyDescent="0.25">
      <c r="A265" s="15" t="s">
        <v>56</v>
      </c>
      <c r="B265" s="16" t="s">
        <v>57</v>
      </c>
      <c r="C265" s="11">
        <f>'[1]9.1 ведомства'!G439+'[1]9.1 ведомства'!G463+'[1]9.1 ведомства'!G495</f>
        <v>2400000</v>
      </c>
      <c r="D265" s="11">
        <f>'[1]9.1 ведомства'!H439+'[1]9.1 ведомства'!H463+'[1]9.1 ведомства'!H495</f>
        <v>0</v>
      </c>
      <c r="E265" s="11">
        <f>'[1]9.1 ведомства'!I439+'[1]9.1 ведомства'!I463+'[1]9.1 ведомства'!I495</f>
        <v>2400000</v>
      </c>
      <c r="F265" s="11">
        <f>'[1]9.1 ведомства'!J439+'[1]9.1 ведомства'!J463+'[1]9.1 ведомства'!J495</f>
        <v>0</v>
      </c>
    </row>
    <row r="266" spans="1:6" s="12" customFormat="1" ht="25.5" x14ac:dyDescent="0.25">
      <c r="A266" s="13" t="s">
        <v>210</v>
      </c>
      <c r="B266" s="17" t="s">
        <v>211</v>
      </c>
      <c r="C266" s="11">
        <f t="shared" ref="C266:D266" si="110">C267</f>
        <v>767331</v>
      </c>
      <c r="D266" s="11">
        <f t="shared" si="110"/>
        <v>767331</v>
      </c>
      <c r="E266" s="11">
        <f>E267</f>
        <v>801932</v>
      </c>
      <c r="F266" s="11">
        <f>F267</f>
        <v>801932</v>
      </c>
    </row>
    <row r="267" spans="1:6" x14ac:dyDescent="0.25">
      <c r="A267" s="28" t="s">
        <v>56</v>
      </c>
      <c r="B267" s="16" t="s">
        <v>57</v>
      </c>
      <c r="C267" s="11">
        <f>'[1]9.1 ведомства'!G441</f>
        <v>767331</v>
      </c>
      <c r="D267" s="11">
        <f>'[1]9.1 ведомства'!H441</f>
        <v>767331</v>
      </c>
      <c r="E267" s="11">
        <f>'[1]9.1 ведомства'!I441</f>
        <v>801932</v>
      </c>
      <c r="F267" s="11">
        <f>'[1]9.1 ведомства'!J441</f>
        <v>801932</v>
      </c>
    </row>
    <row r="268" spans="1:6" s="12" customFormat="1" ht="38.25" x14ac:dyDescent="0.25">
      <c r="A268" s="29" t="s">
        <v>212</v>
      </c>
      <c r="B268" s="17" t="s">
        <v>213</v>
      </c>
      <c r="C268" s="11">
        <f t="shared" ref="C268:D268" si="111">C269</f>
        <v>443116600</v>
      </c>
      <c r="D268" s="11">
        <f t="shared" si="111"/>
        <v>443116600</v>
      </c>
      <c r="E268" s="11">
        <f>E269</f>
        <v>461022700</v>
      </c>
      <c r="F268" s="11">
        <f>F269</f>
        <v>461022700</v>
      </c>
    </row>
    <row r="269" spans="1:6" x14ac:dyDescent="0.25">
      <c r="A269" s="15" t="s">
        <v>56</v>
      </c>
      <c r="B269" s="16" t="s">
        <v>57</v>
      </c>
      <c r="C269" s="11">
        <f>'[1]9.1 ведомства'!G467</f>
        <v>443116600</v>
      </c>
      <c r="D269" s="11">
        <f>'[1]9.1 ведомства'!H467</f>
        <v>443116600</v>
      </c>
      <c r="E269" s="11">
        <f>'[1]9.1 ведомства'!I467</f>
        <v>461022700</v>
      </c>
      <c r="F269" s="11">
        <f>'[1]9.1 ведомства'!J467</f>
        <v>461022700</v>
      </c>
    </row>
    <row r="270" spans="1:6" s="12" customFormat="1" ht="51" x14ac:dyDescent="0.25">
      <c r="A270" s="13" t="s">
        <v>214</v>
      </c>
      <c r="B270" s="17" t="s">
        <v>215</v>
      </c>
      <c r="C270" s="11">
        <f t="shared" ref="C270:D270" si="112">C271</f>
        <v>566000</v>
      </c>
      <c r="D270" s="11">
        <f t="shared" si="112"/>
        <v>566000</v>
      </c>
      <c r="E270" s="11">
        <f>E271</f>
        <v>566000</v>
      </c>
      <c r="F270" s="11">
        <f>F271</f>
        <v>566000</v>
      </c>
    </row>
    <row r="271" spans="1:6" x14ac:dyDescent="0.25">
      <c r="A271" s="15" t="s">
        <v>56</v>
      </c>
      <c r="B271" s="17" t="s">
        <v>216</v>
      </c>
      <c r="C271" s="11">
        <f>'[1]9.1 ведомства'!G566</f>
        <v>566000</v>
      </c>
      <c r="D271" s="11">
        <f>'[1]9.1 ведомства'!H566</f>
        <v>566000</v>
      </c>
      <c r="E271" s="11">
        <f>'[1]9.1 ведомства'!I566</f>
        <v>566000</v>
      </c>
      <c r="F271" s="11">
        <f>'[1]9.1 ведомства'!J566</f>
        <v>566000</v>
      </c>
    </row>
    <row r="272" spans="1:6" s="12" customFormat="1" ht="38.25" x14ac:dyDescent="0.25">
      <c r="A272" s="13" t="s">
        <v>217</v>
      </c>
      <c r="B272" s="17" t="s">
        <v>218</v>
      </c>
      <c r="C272" s="11">
        <f t="shared" ref="C272:D272" si="113">C273</f>
        <v>22641100</v>
      </c>
      <c r="D272" s="11">
        <f t="shared" si="113"/>
        <v>22641100</v>
      </c>
      <c r="E272" s="11">
        <f>E273</f>
        <v>22641100</v>
      </c>
      <c r="F272" s="11">
        <f>F273</f>
        <v>22641100</v>
      </c>
    </row>
    <row r="273" spans="1:6" x14ac:dyDescent="0.25">
      <c r="A273" s="15" t="s">
        <v>56</v>
      </c>
      <c r="B273" s="17" t="s">
        <v>219</v>
      </c>
      <c r="C273" s="11">
        <f>'[1]9.1 ведомства'!G569</f>
        <v>22641100</v>
      </c>
      <c r="D273" s="11">
        <f>'[1]9.1 ведомства'!H569</f>
        <v>22641100</v>
      </c>
      <c r="E273" s="11">
        <f>'[1]9.1 ведомства'!I569</f>
        <v>22641100</v>
      </c>
      <c r="F273" s="11">
        <f>'[1]9.1 ведомства'!J569</f>
        <v>22641100</v>
      </c>
    </row>
    <row r="274" spans="1:6" s="12" customFormat="1" ht="38.25" x14ac:dyDescent="0.25">
      <c r="A274" s="13" t="s">
        <v>220</v>
      </c>
      <c r="B274" s="17" t="s">
        <v>221</v>
      </c>
      <c r="C274" s="11">
        <f>C275</f>
        <v>394679200</v>
      </c>
      <c r="D274" s="11">
        <f t="shared" ref="D274:F274" si="114">D275</f>
        <v>394679200</v>
      </c>
      <c r="E274" s="11">
        <f t="shared" si="114"/>
        <v>413799000</v>
      </c>
      <c r="F274" s="11">
        <f t="shared" si="114"/>
        <v>413799000</v>
      </c>
    </row>
    <row r="275" spans="1:6" x14ac:dyDescent="0.25">
      <c r="A275" s="15" t="s">
        <v>56</v>
      </c>
      <c r="B275" s="16" t="s">
        <v>57</v>
      </c>
      <c r="C275" s="11">
        <f>'[1]9.1 ведомства'!G443</f>
        <v>394679200</v>
      </c>
      <c r="D275" s="11">
        <f>'[1]9.1 ведомства'!H443</f>
        <v>394679200</v>
      </c>
      <c r="E275" s="11">
        <f>'[1]9.1 ведомства'!I443</f>
        <v>413799000</v>
      </c>
      <c r="F275" s="11">
        <f>'[1]9.1 ведомства'!J443</f>
        <v>413799000</v>
      </c>
    </row>
    <row r="276" spans="1:6" s="12" customFormat="1" ht="38.25" x14ac:dyDescent="0.25">
      <c r="A276" s="13" t="s">
        <v>222</v>
      </c>
      <c r="B276" s="17" t="s">
        <v>223</v>
      </c>
      <c r="C276" s="11">
        <f t="shared" ref="C276:D276" si="115">C277</f>
        <v>300231871</v>
      </c>
      <c r="D276" s="11">
        <f t="shared" si="115"/>
        <v>0</v>
      </c>
      <c r="E276" s="11">
        <f>E277</f>
        <v>301044871</v>
      </c>
      <c r="F276" s="11">
        <f>F277</f>
        <v>0</v>
      </c>
    </row>
    <row r="277" spans="1:6" x14ac:dyDescent="0.25">
      <c r="A277" s="15" t="s">
        <v>56</v>
      </c>
      <c r="B277" s="16" t="s">
        <v>57</v>
      </c>
      <c r="C277" s="11">
        <f>'[1]9.1 ведомства'!G445</f>
        <v>300231871</v>
      </c>
      <c r="D277" s="11">
        <f>'[1]9.1 ведомства'!H445</f>
        <v>0</v>
      </c>
      <c r="E277" s="11">
        <f>'[1]9.1 ведомства'!I445</f>
        <v>301044871</v>
      </c>
      <c r="F277" s="11">
        <f>'[1]9.1 ведомства'!J445</f>
        <v>0</v>
      </c>
    </row>
    <row r="278" spans="1:6" s="12" customFormat="1" ht="25.5" x14ac:dyDescent="0.25">
      <c r="A278" s="13" t="s">
        <v>224</v>
      </c>
      <c r="B278" s="17" t="s">
        <v>225</v>
      </c>
      <c r="C278" s="11">
        <f t="shared" ref="C278:D278" si="116">C279</f>
        <v>48165100</v>
      </c>
      <c r="D278" s="11">
        <f t="shared" si="116"/>
        <v>0</v>
      </c>
      <c r="E278" s="11">
        <f>E279</f>
        <v>24397000</v>
      </c>
      <c r="F278" s="11">
        <f>F279</f>
        <v>0</v>
      </c>
    </row>
    <row r="279" spans="1:6" x14ac:dyDescent="0.25">
      <c r="A279" s="15" t="s">
        <v>56</v>
      </c>
      <c r="B279" s="16" t="s">
        <v>57</v>
      </c>
      <c r="C279" s="11">
        <f>'[1]9.1 ведомства'!G469</f>
        <v>48165100</v>
      </c>
      <c r="D279" s="11">
        <f>'[1]9.1 ведомства'!H469</f>
        <v>0</v>
      </c>
      <c r="E279" s="11">
        <f>'[1]9.1 ведомства'!I469</f>
        <v>24397000</v>
      </c>
      <c r="F279" s="11">
        <f>'[1]9.1 ведомства'!J469</f>
        <v>0</v>
      </c>
    </row>
    <row r="280" spans="1:6" s="12" customFormat="1" ht="38.25" x14ac:dyDescent="0.25">
      <c r="A280" s="13" t="s">
        <v>226</v>
      </c>
      <c r="B280" s="17" t="s">
        <v>227</v>
      </c>
      <c r="C280" s="11">
        <f t="shared" ref="C280:D280" si="117">C281</f>
        <v>130534000</v>
      </c>
      <c r="D280" s="11">
        <f t="shared" si="117"/>
        <v>0</v>
      </c>
      <c r="E280" s="11">
        <f>E281</f>
        <v>134534000</v>
      </c>
      <c r="F280" s="11">
        <f>F281</f>
        <v>0</v>
      </c>
    </row>
    <row r="281" spans="1:6" x14ac:dyDescent="0.25">
      <c r="A281" s="15" t="s">
        <v>56</v>
      </c>
      <c r="B281" s="16" t="s">
        <v>57</v>
      </c>
      <c r="C281" s="11">
        <f>'[1]9.1 ведомства'!G497</f>
        <v>130534000</v>
      </c>
      <c r="D281" s="11">
        <f>'[1]9.1 ведомства'!H497</f>
        <v>0</v>
      </c>
      <c r="E281" s="11">
        <f>'[1]9.1 ведомства'!I497</f>
        <v>134534000</v>
      </c>
      <c r="F281" s="11">
        <f>'[1]9.1 ведомства'!J497</f>
        <v>0</v>
      </c>
    </row>
    <row r="282" spans="1:6" s="12" customFormat="1" x14ac:dyDescent="0.25">
      <c r="A282" s="13" t="s">
        <v>228</v>
      </c>
      <c r="B282" s="17" t="s">
        <v>229</v>
      </c>
      <c r="C282" s="11">
        <f t="shared" ref="C282:D282" si="118">C283</f>
        <v>750000</v>
      </c>
      <c r="D282" s="11">
        <f t="shared" si="118"/>
        <v>0</v>
      </c>
      <c r="E282" s="11">
        <f>E283</f>
        <v>750000</v>
      </c>
      <c r="F282" s="11">
        <f>F283</f>
        <v>0</v>
      </c>
    </row>
    <row r="283" spans="1:6" x14ac:dyDescent="0.25">
      <c r="A283" s="15" t="s">
        <v>56</v>
      </c>
      <c r="B283" s="16" t="s">
        <v>57</v>
      </c>
      <c r="C283" s="11">
        <f>'[1]9.1 ведомства'!G475</f>
        <v>750000</v>
      </c>
      <c r="D283" s="11">
        <f>'[1]9.1 ведомства'!H475</f>
        <v>0</v>
      </c>
      <c r="E283" s="11">
        <f>'[1]9.1 ведомства'!I475</f>
        <v>750000</v>
      </c>
      <c r="F283" s="11">
        <f>'[1]9.1 ведомства'!J475</f>
        <v>0</v>
      </c>
    </row>
    <row r="284" spans="1:6" s="12" customFormat="1" ht="38.25" x14ac:dyDescent="0.25">
      <c r="A284" s="13" t="s">
        <v>230</v>
      </c>
      <c r="B284" s="17" t="s">
        <v>231</v>
      </c>
      <c r="C284" s="11">
        <f t="shared" ref="C284:D284" si="119">C285</f>
        <v>109867</v>
      </c>
      <c r="D284" s="11">
        <f t="shared" si="119"/>
        <v>0</v>
      </c>
      <c r="E284" s="11">
        <f>E285</f>
        <v>109867</v>
      </c>
      <c r="F284" s="11">
        <f>F285</f>
        <v>0</v>
      </c>
    </row>
    <row r="285" spans="1:6" x14ac:dyDescent="0.25">
      <c r="A285" s="28" t="s">
        <v>56</v>
      </c>
      <c r="B285" s="16" t="s">
        <v>57</v>
      </c>
      <c r="C285" s="11">
        <f>'[1]9.1 ведомства'!G447</f>
        <v>109867</v>
      </c>
      <c r="D285" s="11">
        <f>'[1]9.1 ведомства'!H447</f>
        <v>0</v>
      </c>
      <c r="E285" s="11">
        <f>'[1]9.1 ведомства'!I447</f>
        <v>109867</v>
      </c>
      <c r="F285" s="11">
        <f>'[1]9.1 ведомства'!J447</f>
        <v>0</v>
      </c>
    </row>
    <row r="286" spans="1:6" ht="25.5" hidden="1" x14ac:dyDescent="0.25">
      <c r="A286" s="28" t="s">
        <v>232</v>
      </c>
      <c r="B286" s="14" t="s">
        <v>233</v>
      </c>
      <c r="C286" s="11">
        <f>C287</f>
        <v>0</v>
      </c>
      <c r="D286" s="11">
        <f t="shared" ref="D286:F286" si="120">D287</f>
        <v>0</v>
      </c>
      <c r="E286" s="11">
        <f t="shared" si="120"/>
        <v>0</v>
      </c>
      <c r="F286" s="11">
        <f t="shared" si="120"/>
        <v>0</v>
      </c>
    </row>
    <row r="287" spans="1:6" hidden="1" x14ac:dyDescent="0.25">
      <c r="A287" s="28" t="s">
        <v>56</v>
      </c>
      <c r="B287" s="16" t="s">
        <v>57</v>
      </c>
      <c r="C287" s="11">
        <f>'[1]9.1 ведомства'!G523</f>
        <v>0</v>
      </c>
      <c r="D287" s="11">
        <f>'[1]9.1 ведомства'!H523</f>
        <v>0</v>
      </c>
      <c r="E287" s="11">
        <f>'[1]9.1 ведомства'!I523</f>
        <v>0</v>
      </c>
      <c r="F287" s="11">
        <f>'[1]9.1 ведомства'!J523</f>
        <v>0</v>
      </c>
    </row>
    <row r="288" spans="1:6" s="12" customFormat="1" ht="25.5" x14ac:dyDescent="0.25">
      <c r="A288" s="29" t="s">
        <v>234</v>
      </c>
      <c r="B288" s="17" t="s">
        <v>235</v>
      </c>
      <c r="C288" s="11">
        <f t="shared" ref="C288:D288" si="121">C289</f>
        <v>290000</v>
      </c>
      <c r="D288" s="11">
        <f t="shared" si="121"/>
        <v>0</v>
      </c>
      <c r="E288" s="11">
        <f>E289</f>
        <v>290000</v>
      </c>
      <c r="F288" s="11">
        <f>F289</f>
        <v>0</v>
      </c>
    </row>
    <row r="289" spans="1:6" x14ac:dyDescent="0.25">
      <c r="A289" s="28" t="s">
        <v>56</v>
      </c>
      <c r="B289" s="16" t="s">
        <v>57</v>
      </c>
      <c r="C289" s="11">
        <f>'[1]9.1 ведомства'!G524</f>
        <v>290000</v>
      </c>
      <c r="D289" s="11">
        <f>'[1]9.1 ведомства'!H524</f>
        <v>0</v>
      </c>
      <c r="E289" s="11">
        <f>'[1]9.1 ведомства'!I524</f>
        <v>290000</v>
      </c>
      <c r="F289" s="11">
        <f>'[1]9.1 ведомства'!J524</f>
        <v>0</v>
      </c>
    </row>
    <row r="290" spans="1:6" ht="25.5" x14ac:dyDescent="0.25">
      <c r="A290" s="30" t="s">
        <v>236</v>
      </c>
      <c r="B290" s="17" t="s">
        <v>237</v>
      </c>
      <c r="C290" s="11">
        <f>C291</f>
        <v>24300</v>
      </c>
      <c r="D290" s="11">
        <f t="shared" ref="D290:F290" si="122">D291</f>
        <v>0</v>
      </c>
      <c r="E290" s="11">
        <f t="shared" si="122"/>
        <v>24300</v>
      </c>
      <c r="F290" s="11">
        <f t="shared" si="122"/>
        <v>0</v>
      </c>
    </row>
    <row r="291" spans="1:6" x14ac:dyDescent="0.25">
      <c r="A291" s="31" t="s">
        <v>56</v>
      </c>
      <c r="B291" s="20" t="s">
        <v>57</v>
      </c>
      <c r="C291" s="11">
        <f>'[1]9.1 ведомства'!G526</f>
        <v>24300</v>
      </c>
      <c r="D291" s="11">
        <f>'[1]9.1 ведомства'!H526</f>
        <v>0</v>
      </c>
      <c r="E291" s="11">
        <f>'[1]9.1 ведомства'!I526</f>
        <v>24300</v>
      </c>
      <c r="F291" s="11">
        <f>'[1]9.1 ведомства'!J526</f>
        <v>0</v>
      </c>
    </row>
    <row r="292" spans="1:6" s="12" customFormat="1" x14ac:dyDescent="0.25">
      <c r="A292" s="29" t="s">
        <v>238</v>
      </c>
      <c r="B292" s="17" t="s">
        <v>239</v>
      </c>
      <c r="C292" s="11">
        <f t="shared" ref="C292:D292" si="123">C293</f>
        <v>2600000</v>
      </c>
      <c r="D292" s="11">
        <f t="shared" si="123"/>
        <v>0</v>
      </c>
      <c r="E292" s="11">
        <f>E293</f>
        <v>2600000</v>
      </c>
      <c r="F292" s="11">
        <f>F293</f>
        <v>0</v>
      </c>
    </row>
    <row r="293" spans="1:6" x14ac:dyDescent="0.25">
      <c r="A293" s="28" t="s">
        <v>56</v>
      </c>
      <c r="B293" s="16" t="s">
        <v>57</v>
      </c>
      <c r="C293" s="11">
        <f>'[1]9.1 ведомства'!G528</f>
        <v>2600000</v>
      </c>
      <c r="D293" s="11">
        <f>'[1]9.1 ведомства'!H528</f>
        <v>0</v>
      </c>
      <c r="E293" s="11">
        <f>'[1]9.1 ведомства'!I528</f>
        <v>2600000</v>
      </c>
      <c r="F293" s="11">
        <f>'[1]9.1 ведомства'!J528</f>
        <v>0</v>
      </c>
    </row>
    <row r="294" spans="1:6" s="12" customFormat="1" ht="25.5" x14ac:dyDescent="0.25">
      <c r="A294" s="29" t="s">
        <v>240</v>
      </c>
      <c r="B294" s="17" t="s">
        <v>241</v>
      </c>
      <c r="C294" s="11">
        <f t="shared" ref="C294:D294" si="124">C295</f>
        <v>1200000</v>
      </c>
      <c r="D294" s="11">
        <f t="shared" si="124"/>
        <v>0</v>
      </c>
      <c r="E294" s="11">
        <f>E295</f>
        <v>1200000</v>
      </c>
      <c r="F294" s="11">
        <f>F295</f>
        <v>0</v>
      </c>
    </row>
    <row r="295" spans="1:6" x14ac:dyDescent="0.25">
      <c r="A295" s="15" t="s">
        <v>56</v>
      </c>
      <c r="B295" s="16" t="s">
        <v>57</v>
      </c>
      <c r="C295" s="11">
        <f>'[1]9.1 ведомства'!G530</f>
        <v>1200000</v>
      </c>
      <c r="D295" s="11">
        <f>'[1]9.1 ведомства'!H530</f>
        <v>0</v>
      </c>
      <c r="E295" s="11">
        <f>'[1]9.1 ведомства'!I530</f>
        <v>1200000</v>
      </c>
      <c r="F295" s="11">
        <f>'[1]9.1 ведомства'!J530</f>
        <v>0</v>
      </c>
    </row>
    <row r="296" spans="1:6" s="12" customFormat="1" x14ac:dyDescent="0.25">
      <c r="A296" s="13" t="s">
        <v>242</v>
      </c>
      <c r="B296" s="17" t="s">
        <v>243</v>
      </c>
      <c r="C296" s="11">
        <f t="shared" ref="C296:D296" si="125">C297</f>
        <v>50000</v>
      </c>
      <c r="D296" s="11">
        <f t="shared" si="125"/>
        <v>0</v>
      </c>
      <c r="E296" s="11">
        <f>E297</f>
        <v>50000</v>
      </c>
      <c r="F296" s="11">
        <f>F297</f>
        <v>0</v>
      </c>
    </row>
    <row r="297" spans="1:6" x14ac:dyDescent="0.25">
      <c r="A297" s="15" t="s">
        <v>56</v>
      </c>
      <c r="B297" s="16" t="s">
        <v>57</v>
      </c>
      <c r="C297" s="11">
        <f>'[1]9.1 ведомства'!G478</f>
        <v>50000</v>
      </c>
      <c r="D297" s="11">
        <f>'[1]9.1 ведомства'!H478</f>
        <v>0</v>
      </c>
      <c r="E297" s="11">
        <f>'[1]9.1 ведомства'!I478</f>
        <v>50000</v>
      </c>
      <c r="F297" s="11">
        <f>'[1]9.1 ведомства'!J478</f>
        <v>0</v>
      </c>
    </row>
    <row r="298" spans="1:6" s="12" customFormat="1" x14ac:dyDescent="0.25">
      <c r="A298" s="13" t="s">
        <v>244</v>
      </c>
      <c r="B298" s="17" t="s">
        <v>245</v>
      </c>
      <c r="C298" s="11">
        <f t="shared" ref="C298:D298" si="126">C299</f>
        <v>929000</v>
      </c>
      <c r="D298" s="11">
        <f t="shared" si="126"/>
        <v>0</v>
      </c>
      <c r="E298" s="11">
        <f>E299</f>
        <v>929000</v>
      </c>
      <c r="F298" s="11">
        <f>F299</f>
        <v>0</v>
      </c>
    </row>
    <row r="299" spans="1:6" x14ac:dyDescent="0.25">
      <c r="A299" s="15" t="s">
        <v>56</v>
      </c>
      <c r="B299" s="16" t="s">
        <v>57</v>
      </c>
      <c r="C299" s="11">
        <f>'[1]9.1 ведомства'!G480+'[1]9.1 ведомства'!G500+'[1]9.1 ведомства'!G451</f>
        <v>929000</v>
      </c>
      <c r="D299" s="11">
        <f>'[1]9.1 ведомства'!H480+'[1]9.1 ведомства'!H500+'[1]9.1 ведомства'!H451</f>
        <v>0</v>
      </c>
      <c r="E299" s="11">
        <f>'[1]9.1 ведомства'!I480+'[1]9.1 ведомства'!I500+'[1]9.1 ведомства'!I451</f>
        <v>929000</v>
      </c>
      <c r="F299" s="11">
        <f>'[1]9.1 ведомства'!J480+'[1]9.1 ведомства'!J500+'[1]9.1 ведомства'!J451</f>
        <v>0</v>
      </c>
    </row>
    <row r="300" spans="1:6" s="12" customFormat="1" ht="25.5" x14ac:dyDescent="0.25">
      <c r="A300" s="29" t="s">
        <v>246</v>
      </c>
      <c r="B300" s="17" t="s">
        <v>247</v>
      </c>
      <c r="C300" s="11">
        <f t="shared" ref="C300:D300" si="127">C301</f>
        <v>75700</v>
      </c>
      <c r="D300" s="11">
        <f t="shared" si="127"/>
        <v>0</v>
      </c>
      <c r="E300" s="11">
        <f>E301</f>
        <v>75700</v>
      </c>
      <c r="F300" s="11">
        <f>F301</f>
        <v>0</v>
      </c>
    </row>
    <row r="301" spans="1:6" x14ac:dyDescent="0.25">
      <c r="A301" s="28" t="s">
        <v>56</v>
      </c>
      <c r="B301" s="16" t="s">
        <v>57</v>
      </c>
      <c r="C301" s="11">
        <f>'[1]9.1 ведомства'!G532</f>
        <v>75700</v>
      </c>
      <c r="D301" s="11">
        <f>'[1]9.1 ведомства'!H532</f>
        <v>0</v>
      </c>
      <c r="E301" s="11">
        <f>'[1]9.1 ведомства'!I532</f>
        <v>75700</v>
      </c>
      <c r="F301" s="11">
        <f>'[1]9.1 ведомства'!J532</f>
        <v>0</v>
      </c>
    </row>
    <row r="302" spans="1:6" ht="25.5" hidden="1" x14ac:dyDescent="0.25">
      <c r="A302" s="13" t="s">
        <v>248</v>
      </c>
      <c r="B302" s="17" t="s">
        <v>249</v>
      </c>
      <c r="C302" s="11">
        <f>C303</f>
        <v>0</v>
      </c>
      <c r="D302" s="11">
        <f t="shared" ref="D302:F302" si="128">D303</f>
        <v>0</v>
      </c>
      <c r="E302" s="11">
        <f t="shared" si="128"/>
        <v>0</v>
      </c>
      <c r="F302" s="11">
        <f t="shared" si="128"/>
        <v>0</v>
      </c>
    </row>
    <row r="303" spans="1:6" hidden="1" x14ac:dyDescent="0.25">
      <c r="A303" s="28" t="s">
        <v>56</v>
      </c>
      <c r="B303" s="16" t="s">
        <v>57</v>
      </c>
      <c r="C303" s="11">
        <f>'[1]9.1 ведомства'!G535</f>
        <v>0</v>
      </c>
      <c r="D303" s="11">
        <f>'[1]9.1 ведомства'!H535</f>
        <v>0</v>
      </c>
      <c r="E303" s="11">
        <f>'[1]9.1 ведомства'!I535</f>
        <v>0</v>
      </c>
      <c r="F303" s="11">
        <f>'[1]9.1 ведомства'!J535</f>
        <v>0</v>
      </c>
    </row>
    <row r="304" spans="1:6" s="12" customFormat="1" ht="25.5" x14ac:dyDescent="0.25">
      <c r="A304" s="29" t="s">
        <v>250</v>
      </c>
      <c r="B304" s="17" t="s">
        <v>89</v>
      </c>
      <c r="C304" s="11">
        <f t="shared" ref="C304:D304" si="129">C305</f>
        <v>400000</v>
      </c>
      <c r="D304" s="11">
        <f t="shared" si="129"/>
        <v>0</v>
      </c>
      <c r="E304" s="11">
        <f>E305</f>
        <v>400000</v>
      </c>
      <c r="F304" s="11">
        <f>F305</f>
        <v>0</v>
      </c>
    </row>
    <row r="305" spans="1:6" s="12" customFormat="1" x14ac:dyDescent="0.25">
      <c r="A305" s="28" t="s">
        <v>56</v>
      </c>
      <c r="B305" s="16" t="s">
        <v>57</v>
      </c>
      <c r="C305" s="11">
        <f>'[1]9.1 ведомства'!G537</f>
        <v>400000</v>
      </c>
      <c r="D305" s="11">
        <f>'[1]9.1 ведомства'!H537</f>
        <v>0</v>
      </c>
      <c r="E305" s="11">
        <f>'[1]9.1 ведомства'!I537</f>
        <v>400000</v>
      </c>
      <c r="F305" s="11">
        <f>'[1]9.1 ведомства'!J537</f>
        <v>0</v>
      </c>
    </row>
    <row r="306" spans="1:6" s="12" customFormat="1" ht="38.25" x14ac:dyDescent="0.25">
      <c r="A306" s="29" t="s">
        <v>251</v>
      </c>
      <c r="B306" s="17" t="s">
        <v>252</v>
      </c>
      <c r="C306" s="11">
        <f t="shared" ref="C306:D306" si="130">C307</f>
        <v>35380500</v>
      </c>
      <c r="D306" s="11">
        <f t="shared" si="130"/>
        <v>0</v>
      </c>
      <c r="E306" s="11">
        <f>E307</f>
        <v>39380500</v>
      </c>
      <c r="F306" s="11">
        <f>F307</f>
        <v>0</v>
      </c>
    </row>
    <row r="307" spans="1:6" s="12" customFormat="1" x14ac:dyDescent="0.25">
      <c r="A307" s="28" t="s">
        <v>56</v>
      </c>
      <c r="B307" s="16" t="s">
        <v>57</v>
      </c>
      <c r="C307" s="11">
        <f>'[1]9.1 ведомства'!G539</f>
        <v>35380500</v>
      </c>
      <c r="D307" s="11">
        <f>'[1]9.1 ведомства'!H539</f>
        <v>0</v>
      </c>
      <c r="E307" s="11">
        <f>'[1]9.1 ведомства'!I539</f>
        <v>39380500</v>
      </c>
      <c r="F307" s="11">
        <f>'[1]9.1 ведомства'!J539</f>
        <v>0</v>
      </c>
    </row>
    <row r="308" spans="1:6" s="12" customFormat="1" ht="38.25" x14ac:dyDescent="0.25">
      <c r="A308" s="29" t="s">
        <v>253</v>
      </c>
      <c r="B308" s="17" t="s">
        <v>254</v>
      </c>
      <c r="C308" s="11">
        <f t="shared" ref="C308:D308" si="131">C309</f>
        <v>16817900</v>
      </c>
      <c r="D308" s="11">
        <f t="shared" si="131"/>
        <v>0</v>
      </c>
      <c r="E308" s="11">
        <f>E309</f>
        <v>19817900</v>
      </c>
      <c r="F308" s="11">
        <f>F309</f>
        <v>0</v>
      </c>
    </row>
    <row r="309" spans="1:6" s="12" customFormat="1" x14ac:dyDescent="0.25">
      <c r="A309" s="28" t="s">
        <v>56</v>
      </c>
      <c r="B309" s="16" t="s">
        <v>57</v>
      </c>
      <c r="C309" s="11">
        <f>'[1]9.1 ведомства'!G541</f>
        <v>16817900</v>
      </c>
      <c r="D309" s="11">
        <f>'[1]9.1 ведомства'!H541</f>
        <v>0</v>
      </c>
      <c r="E309" s="11">
        <f>'[1]9.1 ведомства'!I541</f>
        <v>19817900</v>
      </c>
      <c r="F309" s="11">
        <f>'[1]9.1 ведомства'!J541</f>
        <v>0</v>
      </c>
    </row>
    <row r="310" spans="1:6" s="12" customFormat="1" ht="38.25" x14ac:dyDescent="0.25">
      <c r="A310" s="29" t="s">
        <v>255</v>
      </c>
      <c r="B310" s="17" t="s">
        <v>256</v>
      </c>
      <c r="C310" s="11">
        <f t="shared" ref="C310:D310" si="132">C311</f>
        <v>15266300</v>
      </c>
      <c r="D310" s="11">
        <f t="shared" si="132"/>
        <v>0</v>
      </c>
      <c r="E310" s="11">
        <f>E311</f>
        <v>16266300</v>
      </c>
      <c r="F310" s="11">
        <f>F311</f>
        <v>0</v>
      </c>
    </row>
    <row r="311" spans="1:6" s="12" customFormat="1" x14ac:dyDescent="0.25">
      <c r="A311" s="28" t="s">
        <v>56</v>
      </c>
      <c r="B311" s="16" t="s">
        <v>57</v>
      </c>
      <c r="C311" s="11">
        <f>'[1]9.1 ведомства'!G543</f>
        <v>15266300</v>
      </c>
      <c r="D311" s="11">
        <f>'[1]9.1 ведомства'!H543</f>
        <v>0</v>
      </c>
      <c r="E311" s="11">
        <f>'[1]9.1 ведомства'!I543</f>
        <v>16266300</v>
      </c>
      <c r="F311" s="11">
        <f>'[1]9.1 ведомства'!J543</f>
        <v>0</v>
      </c>
    </row>
    <row r="312" spans="1:6" s="44" customFormat="1" x14ac:dyDescent="0.25">
      <c r="A312" s="13" t="s">
        <v>257</v>
      </c>
      <c r="B312" s="17" t="s">
        <v>258</v>
      </c>
      <c r="C312" s="11">
        <f>C313</f>
        <v>108408400</v>
      </c>
      <c r="D312" s="11">
        <f t="shared" ref="D312:F312" si="133">D313</f>
        <v>108408400</v>
      </c>
      <c r="E312" s="11">
        <f t="shared" si="133"/>
        <v>112961600</v>
      </c>
      <c r="F312" s="11">
        <f t="shared" si="133"/>
        <v>112961600</v>
      </c>
    </row>
    <row r="313" spans="1:6" s="44" customFormat="1" x14ac:dyDescent="0.25">
      <c r="A313" s="13" t="s">
        <v>16</v>
      </c>
      <c r="B313" s="14" t="s">
        <v>17</v>
      </c>
      <c r="C313" s="11">
        <f>'[1]9.1 ведомства'!G199+'[1]9.1 ведомства'!G191</f>
        <v>108408400</v>
      </c>
      <c r="D313" s="11">
        <f>'[1]9.1 ведомства'!H199+'[1]9.1 ведомства'!H191</f>
        <v>108408400</v>
      </c>
      <c r="E313" s="11">
        <f>'[1]9.1 ведомства'!I199+'[1]9.1 ведомства'!I191</f>
        <v>112961600</v>
      </c>
      <c r="F313" s="11">
        <f>'[1]9.1 ведомства'!J199+'[1]9.1 ведомства'!J191</f>
        <v>112961600</v>
      </c>
    </row>
    <row r="314" spans="1:6" s="44" customFormat="1" ht="38.25" hidden="1" x14ac:dyDescent="0.25">
      <c r="A314" s="13" t="s">
        <v>259</v>
      </c>
      <c r="B314" s="45" t="s">
        <v>260</v>
      </c>
      <c r="C314" s="11">
        <f>C315</f>
        <v>0</v>
      </c>
      <c r="D314" s="11">
        <f t="shared" ref="D314:F314" si="134">D315</f>
        <v>0</v>
      </c>
      <c r="E314" s="11">
        <f t="shared" si="134"/>
        <v>0</v>
      </c>
      <c r="F314" s="11">
        <f t="shared" si="134"/>
        <v>0</v>
      </c>
    </row>
    <row r="315" spans="1:6" s="44" customFormat="1" hidden="1" x14ac:dyDescent="0.25">
      <c r="A315" s="13" t="s">
        <v>16</v>
      </c>
      <c r="B315" s="14" t="s">
        <v>17</v>
      </c>
      <c r="C315" s="11">
        <f>'[1]9.1 ведомства'!G201</f>
        <v>0</v>
      </c>
      <c r="D315" s="11">
        <f>'[1]9.1 ведомства'!H201</f>
        <v>0</v>
      </c>
      <c r="E315" s="11">
        <f>'[1]9.1 ведомства'!I201</f>
        <v>0</v>
      </c>
      <c r="F315" s="11">
        <f>'[1]9.1 ведомства'!J201</f>
        <v>0</v>
      </c>
    </row>
    <row r="316" spans="1:6" s="44" customFormat="1" ht="25.5" x14ac:dyDescent="0.25">
      <c r="A316" s="13" t="s">
        <v>261</v>
      </c>
      <c r="B316" s="45" t="s">
        <v>262</v>
      </c>
      <c r="C316" s="11">
        <f>C317</f>
        <v>390030600</v>
      </c>
      <c r="D316" s="11">
        <f t="shared" ref="D316:F316" si="135">D317</f>
        <v>343202600</v>
      </c>
      <c r="E316" s="11">
        <f t="shared" si="135"/>
        <v>645044000</v>
      </c>
      <c r="F316" s="11">
        <f t="shared" si="135"/>
        <v>569447900</v>
      </c>
    </row>
    <row r="317" spans="1:6" s="44" customFormat="1" x14ac:dyDescent="0.25">
      <c r="A317" s="13" t="s">
        <v>16</v>
      </c>
      <c r="B317" s="14" t="s">
        <v>17</v>
      </c>
      <c r="C317" s="11">
        <f>'[1]9.1 ведомства'!G203</f>
        <v>390030600</v>
      </c>
      <c r="D317" s="11">
        <f>'[1]9.1 ведомства'!H203</f>
        <v>343202600</v>
      </c>
      <c r="E317" s="11">
        <f>'[1]9.1 ведомства'!I203</f>
        <v>645044000</v>
      </c>
      <c r="F317" s="11">
        <f>'[1]9.1 ведомства'!J203</f>
        <v>569447900</v>
      </c>
    </row>
    <row r="318" spans="1:6" s="44" customFormat="1" ht="25.5" hidden="1" x14ac:dyDescent="0.25">
      <c r="A318" s="13" t="s">
        <v>263</v>
      </c>
      <c r="B318" s="14" t="s">
        <v>264</v>
      </c>
      <c r="C318" s="11">
        <f>SUM(C319:C320)</f>
        <v>0</v>
      </c>
      <c r="D318" s="11">
        <f t="shared" ref="D318:F318" si="136">SUM(D319:D320)</f>
        <v>0</v>
      </c>
      <c r="E318" s="11">
        <f t="shared" si="136"/>
        <v>0</v>
      </c>
      <c r="F318" s="11">
        <f t="shared" si="136"/>
        <v>0</v>
      </c>
    </row>
    <row r="319" spans="1:6" s="44" customFormat="1" hidden="1" x14ac:dyDescent="0.25">
      <c r="A319" s="13" t="s">
        <v>16</v>
      </c>
      <c r="B319" s="14" t="s">
        <v>17</v>
      </c>
      <c r="C319" s="11">
        <f>'[1]9.1 ведомства'!G193</f>
        <v>0</v>
      </c>
      <c r="D319" s="11">
        <f>'[1]9.1 ведомства'!H193</f>
        <v>0</v>
      </c>
      <c r="E319" s="11">
        <f>'[1]9.1 ведомства'!I193</f>
        <v>0</v>
      </c>
      <c r="F319" s="11">
        <f>'[1]9.1 ведомства'!J193</f>
        <v>0</v>
      </c>
    </row>
    <row r="320" spans="1:6" s="44" customFormat="1" hidden="1" x14ac:dyDescent="0.25">
      <c r="A320" s="28" t="s">
        <v>56</v>
      </c>
      <c r="B320" s="16" t="s">
        <v>57</v>
      </c>
      <c r="C320" s="11">
        <f>'[1]9.1 ведомства'!G454+'[1]9.1 ведомства'!G205</f>
        <v>0</v>
      </c>
      <c r="D320" s="11">
        <f>'[1]9.1 ведомства'!H454+'[1]9.1 ведомства'!H205</f>
        <v>0</v>
      </c>
      <c r="E320" s="11">
        <f>'[1]9.1 ведомства'!I454+'[1]9.1 ведомства'!I205</f>
        <v>0</v>
      </c>
      <c r="F320" s="11">
        <f>'[1]9.1 ведомства'!J454+'[1]9.1 ведомства'!J205</f>
        <v>0</v>
      </c>
    </row>
    <row r="321" spans="1:6" x14ac:dyDescent="0.25">
      <c r="A321" s="60" t="s">
        <v>265</v>
      </c>
      <c r="B321" s="60"/>
      <c r="C321" s="11">
        <f t="shared" ref="C321:D321" si="137">C322+C324+C326+C328+C330</f>
        <v>55555300</v>
      </c>
      <c r="D321" s="11">
        <f t="shared" si="137"/>
        <v>23242300</v>
      </c>
      <c r="E321" s="11">
        <f>E322+E324+E326+E328+E330</f>
        <v>55895600</v>
      </c>
      <c r="F321" s="11">
        <f>F322+F324+F326+F328+F330</f>
        <v>23582600</v>
      </c>
    </row>
    <row r="322" spans="1:6" s="12" customFormat="1" ht="25.5" x14ac:dyDescent="0.25">
      <c r="A322" s="13" t="s">
        <v>266</v>
      </c>
      <c r="B322" s="17" t="s">
        <v>89</v>
      </c>
      <c r="C322" s="11">
        <f t="shared" ref="C322:D322" si="138">C323</f>
        <v>180000</v>
      </c>
      <c r="D322" s="11">
        <f t="shared" si="138"/>
        <v>0</v>
      </c>
      <c r="E322" s="11">
        <f>E323</f>
        <v>180000</v>
      </c>
      <c r="F322" s="11">
        <f>F323</f>
        <v>0</v>
      </c>
    </row>
    <row r="323" spans="1:6" x14ac:dyDescent="0.25">
      <c r="A323" s="28" t="s">
        <v>56</v>
      </c>
      <c r="B323" s="16" t="s">
        <v>57</v>
      </c>
      <c r="C323" s="11">
        <f>'[1]9.1 ведомства'!G547</f>
        <v>180000</v>
      </c>
      <c r="D323" s="11">
        <f>'[1]9.1 ведомства'!H547</f>
        <v>0</v>
      </c>
      <c r="E323" s="11">
        <f>'[1]9.1 ведомства'!I547</f>
        <v>180000</v>
      </c>
      <c r="F323" s="11">
        <f>'[1]9.1 ведомства'!J547</f>
        <v>0</v>
      </c>
    </row>
    <row r="324" spans="1:6" s="12" customFormat="1" ht="38.25" x14ac:dyDescent="0.25">
      <c r="A324" s="29" t="s">
        <v>267</v>
      </c>
      <c r="B324" s="17" t="s">
        <v>268</v>
      </c>
      <c r="C324" s="11">
        <f t="shared" ref="C324:D324" si="139">C325</f>
        <v>1756000</v>
      </c>
      <c r="D324" s="11">
        <f t="shared" si="139"/>
        <v>1756000</v>
      </c>
      <c r="E324" s="11">
        <f>E325</f>
        <v>1756000</v>
      </c>
      <c r="F324" s="11">
        <f>F325</f>
        <v>1756000</v>
      </c>
    </row>
    <row r="325" spans="1:6" x14ac:dyDescent="0.25">
      <c r="A325" s="28" t="s">
        <v>56</v>
      </c>
      <c r="B325" s="16" t="s">
        <v>57</v>
      </c>
      <c r="C325" s="11">
        <f>'[1]9.1 ведомства'!G484</f>
        <v>1756000</v>
      </c>
      <c r="D325" s="11">
        <f>'[1]9.1 ведомства'!H484</f>
        <v>1756000</v>
      </c>
      <c r="E325" s="11">
        <f>'[1]9.1 ведомства'!I484</f>
        <v>1756000</v>
      </c>
      <c r="F325" s="11">
        <f>'[1]9.1 ведомства'!J484</f>
        <v>1756000</v>
      </c>
    </row>
    <row r="326" spans="1:6" s="12" customFormat="1" x14ac:dyDescent="0.25">
      <c r="A326" s="29" t="s">
        <v>269</v>
      </c>
      <c r="B326" s="17" t="s">
        <v>270</v>
      </c>
      <c r="C326" s="11">
        <f t="shared" ref="C326:D326" si="140">C327</f>
        <v>21486300</v>
      </c>
      <c r="D326" s="11">
        <f t="shared" si="140"/>
        <v>21486300</v>
      </c>
      <c r="E326" s="11">
        <f>E327</f>
        <v>21826600</v>
      </c>
      <c r="F326" s="11">
        <f>F327</f>
        <v>21826600</v>
      </c>
    </row>
    <row r="327" spans="1:6" x14ac:dyDescent="0.25">
      <c r="A327" s="28" t="s">
        <v>56</v>
      </c>
      <c r="B327" s="16" t="s">
        <v>57</v>
      </c>
      <c r="C327" s="11">
        <f>'[1]9.1 ведомства'!G486</f>
        <v>21486300</v>
      </c>
      <c r="D327" s="11">
        <f>'[1]9.1 ведомства'!H486</f>
        <v>21486300</v>
      </c>
      <c r="E327" s="11">
        <f>'[1]9.1 ведомства'!I486</f>
        <v>21826600</v>
      </c>
      <c r="F327" s="11">
        <f>'[1]9.1 ведомства'!J486</f>
        <v>21826600</v>
      </c>
    </row>
    <row r="328" spans="1:6" s="12" customFormat="1" ht="38.25" x14ac:dyDescent="0.25">
      <c r="A328" s="13" t="s">
        <v>271</v>
      </c>
      <c r="B328" s="17" t="s">
        <v>272</v>
      </c>
      <c r="C328" s="11">
        <f t="shared" ref="C328:D328" si="141">C329</f>
        <v>28163000</v>
      </c>
      <c r="D328" s="11">
        <f t="shared" si="141"/>
        <v>0</v>
      </c>
      <c r="E328" s="11">
        <f>E329</f>
        <v>28163000</v>
      </c>
      <c r="F328" s="11">
        <f>F329</f>
        <v>0</v>
      </c>
    </row>
    <row r="329" spans="1:6" x14ac:dyDescent="0.25">
      <c r="A329" s="28" t="s">
        <v>56</v>
      </c>
      <c r="B329" s="16" t="s">
        <v>57</v>
      </c>
      <c r="C329" s="11">
        <f>'[1]9.1 ведомства'!G549</f>
        <v>28163000</v>
      </c>
      <c r="D329" s="11">
        <f>'[1]9.1 ведомства'!H549</f>
        <v>0</v>
      </c>
      <c r="E329" s="11">
        <f>'[1]9.1 ведомства'!I549</f>
        <v>28163000</v>
      </c>
      <c r="F329" s="11">
        <f>'[1]9.1 ведомства'!J549</f>
        <v>0</v>
      </c>
    </row>
    <row r="330" spans="1:6" s="12" customFormat="1" ht="38.25" x14ac:dyDescent="0.25">
      <c r="A330" s="29" t="s">
        <v>273</v>
      </c>
      <c r="B330" s="17" t="s">
        <v>274</v>
      </c>
      <c r="C330" s="11">
        <f t="shared" ref="C330:D330" si="142">C331</f>
        <v>3970000</v>
      </c>
      <c r="D330" s="11">
        <f t="shared" si="142"/>
        <v>0</v>
      </c>
      <c r="E330" s="11">
        <f>E331</f>
        <v>3970000</v>
      </c>
      <c r="F330" s="11">
        <f>F331</f>
        <v>0</v>
      </c>
    </row>
    <row r="331" spans="1:6" x14ac:dyDescent="0.25">
      <c r="A331" s="28" t="s">
        <v>56</v>
      </c>
      <c r="B331" s="16" t="s">
        <v>57</v>
      </c>
      <c r="C331" s="11">
        <f>'[1]9.1 ведомства'!G488</f>
        <v>3970000</v>
      </c>
      <c r="D331" s="11">
        <f>'[1]9.1 ведомства'!H488</f>
        <v>0</v>
      </c>
      <c r="E331" s="11">
        <f>'[1]9.1 ведомства'!I488</f>
        <v>3970000</v>
      </c>
      <c r="F331" s="11">
        <f>'[1]9.1 ведомства'!J488</f>
        <v>0</v>
      </c>
    </row>
    <row r="332" spans="1:6" x14ac:dyDescent="0.25">
      <c r="A332" s="55" t="s">
        <v>275</v>
      </c>
      <c r="B332" s="55"/>
      <c r="C332" s="11">
        <f t="shared" ref="C332:D332" si="143">C333+C335+C339+C341+C343+C337</f>
        <v>37835200</v>
      </c>
      <c r="D332" s="11">
        <f t="shared" si="143"/>
        <v>37835200</v>
      </c>
      <c r="E332" s="11">
        <f>E333+E335+E339+E341+E343+E337</f>
        <v>40367300</v>
      </c>
      <c r="F332" s="11">
        <f>F333+F335+F339+F341+F343+F337</f>
        <v>40367300</v>
      </c>
    </row>
    <row r="333" spans="1:6" s="12" customFormat="1" ht="25.5" x14ac:dyDescent="0.25">
      <c r="A333" s="13" t="s">
        <v>276</v>
      </c>
      <c r="B333" s="17" t="s">
        <v>277</v>
      </c>
      <c r="C333" s="11">
        <f t="shared" ref="C333:D333" si="144">C334</f>
        <v>28421700</v>
      </c>
      <c r="D333" s="11">
        <f t="shared" si="144"/>
        <v>28421700</v>
      </c>
      <c r="E333" s="11">
        <f>E334</f>
        <v>30590400</v>
      </c>
      <c r="F333" s="11">
        <f>F334</f>
        <v>30590400</v>
      </c>
    </row>
    <row r="334" spans="1:6" x14ac:dyDescent="0.25">
      <c r="A334" s="15" t="s">
        <v>56</v>
      </c>
      <c r="B334" s="16" t="s">
        <v>57</v>
      </c>
      <c r="C334" s="11">
        <f>'[1]9.1 ведомства'!G573</f>
        <v>28421700</v>
      </c>
      <c r="D334" s="11">
        <f>'[1]9.1 ведомства'!H573</f>
        <v>28421700</v>
      </c>
      <c r="E334" s="11">
        <f>'[1]9.1 ведомства'!I573</f>
        <v>30590400</v>
      </c>
      <c r="F334" s="11">
        <f>'[1]9.1 ведомства'!J573</f>
        <v>30590400</v>
      </c>
    </row>
    <row r="335" spans="1:6" s="12" customFormat="1" ht="38.25" x14ac:dyDescent="0.25">
      <c r="A335" s="13" t="s">
        <v>278</v>
      </c>
      <c r="B335" s="17" t="s">
        <v>279</v>
      </c>
      <c r="C335" s="11">
        <f t="shared" ref="C335:D335" si="145">C336</f>
        <v>40900</v>
      </c>
      <c r="D335" s="11">
        <f t="shared" si="145"/>
        <v>40900</v>
      </c>
      <c r="E335" s="11">
        <f>E336</f>
        <v>42500</v>
      </c>
      <c r="F335" s="11">
        <f>F336</f>
        <v>42500</v>
      </c>
    </row>
    <row r="336" spans="1:6" x14ac:dyDescent="0.25">
      <c r="A336" s="15" t="s">
        <v>56</v>
      </c>
      <c r="B336" s="16" t="s">
        <v>57</v>
      </c>
      <c r="C336" s="11">
        <f>'[1]9.1 ведомства'!G576</f>
        <v>40900</v>
      </c>
      <c r="D336" s="11">
        <f>'[1]9.1 ведомства'!H576</f>
        <v>40900</v>
      </c>
      <c r="E336" s="11">
        <f>'[1]9.1 ведомства'!I576</f>
        <v>42500</v>
      </c>
      <c r="F336" s="11">
        <f>'[1]9.1 ведомства'!J576</f>
        <v>42500</v>
      </c>
    </row>
    <row r="337" spans="1:6" s="12" customFormat="1" ht="51" x14ac:dyDescent="0.25">
      <c r="A337" s="13" t="s">
        <v>280</v>
      </c>
      <c r="B337" s="17" t="s">
        <v>281</v>
      </c>
      <c r="C337" s="11">
        <f t="shared" ref="C337:D337" si="146">C338</f>
        <v>6559000</v>
      </c>
      <c r="D337" s="11">
        <f t="shared" si="146"/>
        <v>6559000</v>
      </c>
      <c r="E337" s="11">
        <f>E338</f>
        <v>6825000</v>
      </c>
      <c r="F337" s="11">
        <f>F338</f>
        <v>6825000</v>
      </c>
    </row>
    <row r="338" spans="1:6" x14ac:dyDescent="0.25">
      <c r="A338" s="15" t="s">
        <v>56</v>
      </c>
      <c r="B338" s="16" t="s">
        <v>57</v>
      </c>
      <c r="C338" s="11">
        <f>'[1]9.1 ведомства'!G579</f>
        <v>6559000</v>
      </c>
      <c r="D338" s="11">
        <f>'[1]9.1 ведомства'!H579</f>
        <v>6559000</v>
      </c>
      <c r="E338" s="11">
        <f>'[1]9.1 ведомства'!I579</f>
        <v>6825000</v>
      </c>
      <c r="F338" s="11">
        <f>'[1]9.1 ведомства'!J579</f>
        <v>6825000</v>
      </c>
    </row>
    <row r="339" spans="1:6" s="12" customFormat="1" ht="38.25" x14ac:dyDescent="0.25">
      <c r="A339" s="13" t="s">
        <v>282</v>
      </c>
      <c r="B339" s="17" t="s">
        <v>283</v>
      </c>
      <c r="C339" s="11">
        <f t="shared" ref="C339:D339" si="147">C340</f>
        <v>2351900</v>
      </c>
      <c r="D339" s="11">
        <f t="shared" si="147"/>
        <v>2351900</v>
      </c>
      <c r="E339" s="11">
        <f>E340</f>
        <v>2446000</v>
      </c>
      <c r="F339" s="11">
        <f>F340</f>
        <v>2446000</v>
      </c>
    </row>
    <row r="340" spans="1:6" x14ac:dyDescent="0.25">
      <c r="A340" s="15" t="s">
        <v>56</v>
      </c>
      <c r="B340" s="16" t="s">
        <v>57</v>
      </c>
      <c r="C340" s="11">
        <f>'[1]9.1 ведомства'!G556</f>
        <v>2351900</v>
      </c>
      <c r="D340" s="11">
        <f>'[1]9.1 ведомства'!H556</f>
        <v>2351900</v>
      </c>
      <c r="E340" s="11">
        <f>'[1]9.1 ведомства'!I556</f>
        <v>2446000</v>
      </c>
      <c r="F340" s="11">
        <f>'[1]9.1 ведомства'!J556</f>
        <v>2446000</v>
      </c>
    </row>
    <row r="341" spans="1:6" s="12" customFormat="1" ht="38.25" x14ac:dyDescent="0.25">
      <c r="A341" s="13" t="s">
        <v>284</v>
      </c>
      <c r="B341" s="17" t="s">
        <v>285</v>
      </c>
      <c r="C341" s="11">
        <f t="shared" ref="C341:D341" si="148">C342</f>
        <v>43000</v>
      </c>
      <c r="D341" s="11">
        <f t="shared" si="148"/>
        <v>43000</v>
      </c>
      <c r="E341" s="11">
        <f>E342</f>
        <v>44700</v>
      </c>
      <c r="F341" s="11">
        <f>F342</f>
        <v>44700</v>
      </c>
    </row>
    <row r="342" spans="1:6" x14ac:dyDescent="0.25">
      <c r="A342" s="15" t="s">
        <v>56</v>
      </c>
      <c r="B342" s="16" t="s">
        <v>57</v>
      </c>
      <c r="C342" s="11">
        <f>'[1]9.1 ведомства'!G558</f>
        <v>43000</v>
      </c>
      <c r="D342" s="11">
        <f>'[1]9.1 ведомства'!H558</f>
        <v>43000</v>
      </c>
      <c r="E342" s="11">
        <f>'[1]9.1 ведомства'!I558</f>
        <v>44700</v>
      </c>
      <c r="F342" s="11">
        <f>'[1]9.1 ведомства'!J558</f>
        <v>44700</v>
      </c>
    </row>
    <row r="343" spans="1:6" s="12" customFormat="1" ht="63.75" x14ac:dyDescent="0.25">
      <c r="A343" s="13" t="s">
        <v>286</v>
      </c>
      <c r="B343" s="17" t="s">
        <v>287</v>
      </c>
      <c r="C343" s="11">
        <f t="shared" ref="C343:D343" si="149">C344</f>
        <v>418700</v>
      </c>
      <c r="D343" s="11">
        <f t="shared" si="149"/>
        <v>418700</v>
      </c>
      <c r="E343" s="11">
        <f>E344</f>
        <v>418700</v>
      </c>
      <c r="F343" s="11">
        <f>F344</f>
        <v>418700</v>
      </c>
    </row>
    <row r="344" spans="1:6" x14ac:dyDescent="0.25">
      <c r="A344" s="15" t="s">
        <v>56</v>
      </c>
      <c r="B344" s="16" t="s">
        <v>57</v>
      </c>
      <c r="C344" s="11">
        <f>'[1]9.1 ведомства'!G560</f>
        <v>418700</v>
      </c>
      <c r="D344" s="11">
        <f>'[1]9.1 ведомства'!H560</f>
        <v>418700</v>
      </c>
      <c r="E344" s="11">
        <f>'[1]9.1 ведомства'!I560</f>
        <v>418700</v>
      </c>
      <c r="F344" s="11">
        <f>'[1]9.1 ведомства'!J560</f>
        <v>418700</v>
      </c>
    </row>
    <row r="345" spans="1:6" x14ac:dyDescent="0.25">
      <c r="A345" s="55" t="s">
        <v>288</v>
      </c>
      <c r="B345" s="55"/>
      <c r="C345" s="11">
        <f>C346+C356+C350+C354+C352+C348</f>
        <v>9267245</v>
      </c>
      <c r="D345" s="11">
        <f t="shared" ref="D345:F345" si="150">D346+D356+D350+D354+D352+D348</f>
        <v>2024245</v>
      </c>
      <c r="E345" s="11">
        <f t="shared" si="150"/>
        <v>9267245</v>
      </c>
      <c r="F345" s="11">
        <f t="shared" si="150"/>
        <v>2024245</v>
      </c>
    </row>
    <row r="346" spans="1:6" s="12" customFormat="1" ht="25.5" x14ac:dyDescent="0.25">
      <c r="A346" s="13" t="s">
        <v>289</v>
      </c>
      <c r="B346" s="17" t="s">
        <v>290</v>
      </c>
      <c r="C346" s="11">
        <f t="shared" ref="C346:D346" si="151">C347</f>
        <v>2024245</v>
      </c>
      <c r="D346" s="11">
        <f t="shared" si="151"/>
        <v>2024245</v>
      </c>
      <c r="E346" s="11">
        <f>E347</f>
        <v>2024245</v>
      </c>
      <c r="F346" s="11">
        <f>F347</f>
        <v>2024245</v>
      </c>
    </row>
    <row r="347" spans="1:6" x14ac:dyDescent="0.25">
      <c r="A347" s="15" t="s">
        <v>56</v>
      </c>
      <c r="B347" s="16" t="s">
        <v>57</v>
      </c>
      <c r="C347" s="11">
        <f>'[1]9.1 ведомства'!G505</f>
        <v>2024245</v>
      </c>
      <c r="D347" s="11">
        <f>'[1]9.1 ведомства'!H505</f>
        <v>2024245</v>
      </c>
      <c r="E347" s="11">
        <f>'[1]9.1 ведомства'!I505</f>
        <v>2024245</v>
      </c>
      <c r="F347" s="11">
        <f>'[1]9.1 ведомства'!J505</f>
        <v>2024245</v>
      </c>
    </row>
    <row r="348" spans="1:6" ht="25.5" x14ac:dyDescent="0.25">
      <c r="A348" s="23" t="s">
        <v>291</v>
      </c>
      <c r="B348" s="17" t="s">
        <v>292</v>
      </c>
      <c r="C348" s="11">
        <f>C349</f>
        <v>779000</v>
      </c>
      <c r="D348" s="11">
        <f t="shared" ref="D348:F348" si="152">D349</f>
        <v>0</v>
      </c>
      <c r="E348" s="11">
        <f t="shared" si="152"/>
        <v>779000</v>
      </c>
      <c r="F348" s="11">
        <f t="shared" si="152"/>
        <v>0</v>
      </c>
    </row>
    <row r="349" spans="1:6" x14ac:dyDescent="0.25">
      <c r="A349" s="19" t="s">
        <v>56</v>
      </c>
      <c r="B349" s="20" t="s">
        <v>57</v>
      </c>
      <c r="C349" s="11">
        <f>'[1]9.1 ведомства'!G508</f>
        <v>779000</v>
      </c>
      <c r="D349" s="11">
        <f>'[1]9.1 ведомства'!H508</f>
        <v>0</v>
      </c>
      <c r="E349" s="11">
        <f>'[1]9.1 ведомства'!I508</f>
        <v>779000</v>
      </c>
      <c r="F349" s="11">
        <f>'[1]9.1 ведомства'!J508</f>
        <v>0</v>
      </c>
    </row>
    <row r="350" spans="1:6" s="12" customFormat="1" x14ac:dyDescent="0.25">
      <c r="A350" s="13" t="s">
        <v>293</v>
      </c>
      <c r="B350" s="17" t="s">
        <v>294</v>
      </c>
      <c r="C350" s="11">
        <f t="shared" ref="C350:D350" si="153">C351</f>
        <v>970000</v>
      </c>
      <c r="D350" s="11">
        <f t="shared" si="153"/>
        <v>0</v>
      </c>
      <c r="E350" s="11">
        <f>E351</f>
        <v>970000</v>
      </c>
      <c r="F350" s="11">
        <f>F351</f>
        <v>0</v>
      </c>
    </row>
    <row r="351" spans="1:6" x14ac:dyDescent="0.25">
      <c r="A351" s="15" t="s">
        <v>56</v>
      </c>
      <c r="B351" s="16" t="s">
        <v>57</v>
      </c>
      <c r="C351" s="11">
        <f>'[1]9.1 ведомства'!G509</f>
        <v>970000</v>
      </c>
      <c r="D351" s="11">
        <f>'[1]9.1 ведомства'!H509</f>
        <v>0</v>
      </c>
      <c r="E351" s="11">
        <f>'[1]9.1 ведомства'!I509</f>
        <v>970000</v>
      </c>
      <c r="F351" s="11">
        <f>'[1]9.1 ведомства'!J509</f>
        <v>0</v>
      </c>
    </row>
    <row r="352" spans="1:6" x14ac:dyDescent="0.25">
      <c r="A352" s="15" t="s">
        <v>295</v>
      </c>
      <c r="B352" s="16" t="s">
        <v>296</v>
      </c>
      <c r="C352" s="11">
        <f>C353</f>
        <v>180000</v>
      </c>
      <c r="D352" s="11">
        <f t="shared" ref="D352:F352" si="154">D353</f>
        <v>0</v>
      </c>
      <c r="E352" s="11">
        <f t="shared" si="154"/>
        <v>180000</v>
      </c>
      <c r="F352" s="11">
        <f t="shared" si="154"/>
        <v>0</v>
      </c>
    </row>
    <row r="353" spans="1:6" x14ac:dyDescent="0.25">
      <c r="A353" s="15" t="s">
        <v>56</v>
      </c>
      <c r="B353" s="16" t="s">
        <v>57</v>
      </c>
      <c r="C353" s="11">
        <f>'[1]9.1 ведомства'!G511</f>
        <v>180000</v>
      </c>
      <c r="D353" s="11">
        <f>'[1]9.1 ведомства'!H511</f>
        <v>0</v>
      </c>
      <c r="E353" s="11">
        <f>'[1]9.1 ведомства'!I511</f>
        <v>180000</v>
      </c>
      <c r="F353" s="11">
        <f>'[1]9.1 ведомства'!J511</f>
        <v>0</v>
      </c>
    </row>
    <row r="354" spans="1:6" s="12" customFormat="1" x14ac:dyDescent="0.25">
      <c r="A354" s="13" t="s">
        <v>297</v>
      </c>
      <c r="B354" s="17" t="s">
        <v>298</v>
      </c>
      <c r="C354" s="11">
        <f t="shared" ref="C354:D354" si="155">C355</f>
        <v>3715600</v>
      </c>
      <c r="D354" s="11">
        <f t="shared" si="155"/>
        <v>0</v>
      </c>
      <c r="E354" s="11">
        <f>E355</f>
        <v>3715600</v>
      </c>
      <c r="F354" s="11">
        <f>F355</f>
        <v>0</v>
      </c>
    </row>
    <row r="355" spans="1:6" x14ac:dyDescent="0.25">
      <c r="A355" s="15" t="s">
        <v>56</v>
      </c>
      <c r="B355" s="16" t="s">
        <v>57</v>
      </c>
      <c r="C355" s="11">
        <f>'[1]9.1 ведомства'!G514</f>
        <v>3715600</v>
      </c>
      <c r="D355" s="11">
        <f>'[1]9.1 ведомства'!H514</f>
        <v>0</v>
      </c>
      <c r="E355" s="11">
        <f>'[1]9.1 ведомства'!I514</f>
        <v>3715600</v>
      </c>
      <c r="F355" s="11">
        <f>'[1]9.1 ведомства'!J514</f>
        <v>0</v>
      </c>
    </row>
    <row r="356" spans="1:6" s="12" customFormat="1" ht="25.5" x14ac:dyDescent="0.25">
      <c r="A356" s="13" t="s">
        <v>299</v>
      </c>
      <c r="B356" s="17" t="s">
        <v>300</v>
      </c>
      <c r="C356" s="11">
        <f t="shared" ref="C356:D356" si="156">C357</f>
        <v>1598400</v>
      </c>
      <c r="D356" s="11">
        <f t="shared" si="156"/>
        <v>0</v>
      </c>
      <c r="E356" s="11">
        <f>E357</f>
        <v>1598400</v>
      </c>
      <c r="F356" s="11">
        <f>F357</f>
        <v>0</v>
      </c>
    </row>
    <row r="357" spans="1:6" x14ac:dyDescent="0.25">
      <c r="A357" s="15" t="s">
        <v>56</v>
      </c>
      <c r="B357" s="16" t="s">
        <v>57</v>
      </c>
      <c r="C357" s="11">
        <f>'[1]9.1 ведомства'!G516</f>
        <v>1598400</v>
      </c>
      <c r="D357" s="11">
        <f>'[1]9.1 ведомства'!H516</f>
        <v>0</v>
      </c>
      <c r="E357" s="11">
        <f>'[1]9.1 ведомства'!I516</f>
        <v>1598400</v>
      </c>
      <c r="F357" s="11">
        <f>'[1]9.1 ведомства'!J516</f>
        <v>0</v>
      </c>
    </row>
    <row r="358" spans="1:6" x14ac:dyDescent="0.25">
      <c r="A358" s="55" t="s">
        <v>301</v>
      </c>
      <c r="B358" s="55"/>
      <c r="C358" s="11">
        <f>C359+C372+C387+C404+C411+C415</f>
        <v>311339584.31999999</v>
      </c>
      <c r="D358" s="11">
        <f>D359+D372+D387+D404+D411+D415</f>
        <v>3026917.4699999997</v>
      </c>
      <c r="E358" s="11">
        <f>E359+E372+E387+E404+E411+E415</f>
        <v>321474983.31999999</v>
      </c>
      <c r="F358" s="11">
        <f>F359+F372+F387+F404+F411+F415</f>
        <v>3162316.4699999997</v>
      </c>
    </row>
    <row r="359" spans="1:6" x14ac:dyDescent="0.25">
      <c r="A359" s="55" t="s">
        <v>302</v>
      </c>
      <c r="B359" s="55"/>
      <c r="C359" s="11">
        <f>C360+C364+C362+C368+C366+C370</f>
        <v>98307919.849999994</v>
      </c>
      <c r="D359" s="11">
        <f t="shared" ref="D359:F359" si="157">D360+D364+D362+D368+D366+D370</f>
        <v>2032453</v>
      </c>
      <c r="E359" s="11">
        <f t="shared" si="157"/>
        <v>100899568.84999999</v>
      </c>
      <c r="F359" s="11">
        <f t="shared" si="157"/>
        <v>2124102</v>
      </c>
    </row>
    <row r="360" spans="1:6" s="12" customFormat="1" ht="25.5" x14ac:dyDescent="0.25">
      <c r="A360" s="13" t="s">
        <v>303</v>
      </c>
      <c r="B360" s="17" t="s">
        <v>89</v>
      </c>
      <c r="C360" s="11">
        <f t="shared" ref="C360:D360" si="158">C361</f>
        <v>320000</v>
      </c>
      <c r="D360" s="11">
        <f t="shared" si="158"/>
        <v>0</v>
      </c>
      <c r="E360" s="11">
        <f>E361</f>
        <v>320000</v>
      </c>
      <c r="F360" s="11">
        <f>F361</f>
        <v>0</v>
      </c>
    </row>
    <row r="361" spans="1:6" x14ac:dyDescent="0.25">
      <c r="A361" s="15" t="s">
        <v>34</v>
      </c>
      <c r="B361" s="14" t="s">
        <v>35</v>
      </c>
      <c r="C361" s="11">
        <f>'[1]9.1 ведомства'!G641</f>
        <v>320000</v>
      </c>
      <c r="D361" s="11">
        <f>'[1]9.1 ведомства'!H641</f>
        <v>0</v>
      </c>
      <c r="E361" s="11">
        <f>'[1]9.1 ведомства'!I641</f>
        <v>320000</v>
      </c>
      <c r="F361" s="11">
        <f>'[1]9.1 ведомства'!J641</f>
        <v>0</v>
      </c>
    </row>
    <row r="362" spans="1:6" s="12" customFormat="1" ht="25.5" x14ac:dyDescent="0.25">
      <c r="A362" s="13" t="s">
        <v>304</v>
      </c>
      <c r="B362" s="17" t="s">
        <v>211</v>
      </c>
      <c r="C362" s="11">
        <f t="shared" ref="C362:D362" si="159">C363</f>
        <v>2032453</v>
      </c>
      <c r="D362" s="11">
        <f t="shared" si="159"/>
        <v>2032453</v>
      </c>
      <c r="E362" s="11">
        <f>E363</f>
        <v>2124102</v>
      </c>
      <c r="F362" s="11">
        <f>F363</f>
        <v>2124102</v>
      </c>
    </row>
    <row r="363" spans="1:6" x14ac:dyDescent="0.25">
      <c r="A363" s="15" t="s">
        <v>34</v>
      </c>
      <c r="B363" s="14" t="s">
        <v>35</v>
      </c>
      <c r="C363" s="11">
        <f>'[1]9.1 ведомства'!G643</f>
        <v>2032453</v>
      </c>
      <c r="D363" s="11">
        <f>'[1]9.1 ведомства'!H643</f>
        <v>2032453</v>
      </c>
      <c r="E363" s="11">
        <f>'[1]9.1 ведомства'!I643</f>
        <v>2124102</v>
      </c>
      <c r="F363" s="11">
        <f>'[1]9.1 ведомства'!J643</f>
        <v>2124102</v>
      </c>
    </row>
    <row r="364" spans="1:6" s="12" customFormat="1" ht="38.25" x14ac:dyDescent="0.25">
      <c r="A364" s="13" t="s">
        <v>305</v>
      </c>
      <c r="B364" s="17" t="s">
        <v>227</v>
      </c>
      <c r="C364" s="11">
        <f t="shared" ref="C364:D364" si="160">C365</f>
        <v>95653566.849999994</v>
      </c>
      <c r="D364" s="11">
        <f t="shared" si="160"/>
        <v>0</v>
      </c>
      <c r="E364" s="11">
        <f>E365</f>
        <v>98153566.849999994</v>
      </c>
      <c r="F364" s="11">
        <f>F365</f>
        <v>0</v>
      </c>
    </row>
    <row r="365" spans="1:6" x14ac:dyDescent="0.25">
      <c r="A365" s="15" t="s">
        <v>34</v>
      </c>
      <c r="B365" s="14" t="s">
        <v>35</v>
      </c>
      <c r="C365" s="11">
        <f>'[1]9.1 ведомства'!G645</f>
        <v>95653566.849999994</v>
      </c>
      <c r="D365" s="11">
        <f>'[1]9.1 ведомства'!H645</f>
        <v>0</v>
      </c>
      <c r="E365" s="11">
        <f>'[1]9.1 ведомства'!I645</f>
        <v>98153566.849999994</v>
      </c>
      <c r="F365" s="11">
        <f>'[1]9.1 ведомства'!J645</f>
        <v>0</v>
      </c>
    </row>
    <row r="366" spans="1:6" s="12" customFormat="1" ht="25.5" x14ac:dyDescent="0.25">
      <c r="A366" s="13" t="s">
        <v>306</v>
      </c>
      <c r="B366" s="17" t="s">
        <v>235</v>
      </c>
      <c r="C366" s="11">
        <f t="shared" ref="C366:D366" si="161">C367</f>
        <v>144000</v>
      </c>
      <c r="D366" s="11">
        <f t="shared" si="161"/>
        <v>0</v>
      </c>
      <c r="E366" s="11">
        <f>E367</f>
        <v>144000</v>
      </c>
      <c r="F366" s="11">
        <f>F367</f>
        <v>0</v>
      </c>
    </row>
    <row r="367" spans="1:6" x14ac:dyDescent="0.25">
      <c r="A367" s="15" t="s">
        <v>34</v>
      </c>
      <c r="B367" s="14" t="s">
        <v>35</v>
      </c>
      <c r="C367" s="11">
        <f>'[1]9.1 ведомства'!G656</f>
        <v>144000</v>
      </c>
      <c r="D367" s="11">
        <f>'[1]9.1 ведомства'!H656</f>
        <v>0</v>
      </c>
      <c r="E367" s="11">
        <f>'[1]9.1 ведомства'!I656</f>
        <v>144000</v>
      </c>
      <c r="F367" s="11">
        <f>'[1]9.1 ведомства'!J656</f>
        <v>0</v>
      </c>
    </row>
    <row r="368" spans="1:6" s="12" customFormat="1" ht="38.25" x14ac:dyDescent="0.25">
      <c r="A368" s="13" t="s">
        <v>307</v>
      </c>
      <c r="B368" s="17" t="s">
        <v>231</v>
      </c>
      <c r="C368" s="11">
        <f t="shared" ref="C368:D368" si="162">C369</f>
        <v>157900</v>
      </c>
      <c r="D368" s="11">
        <f t="shared" si="162"/>
        <v>0</v>
      </c>
      <c r="E368" s="11">
        <f>E369</f>
        <v>157900</v>
      </c>
      <c r="F368" s="11">
        <f>F369</f>
        <v>0</v>
      </c>
    </row>
    <row r="369" spans="1:6" x14ac:dyDescent="0.25">
      <c r="A369" s="15" t="s">
        <v>34</v>
      </c>
      <c r="B369" s="14" t="s">
        <v>35</v>
      </c>
      <c r="C369" s="11">
        <f>'[1]9.1 ведомства'!G647</f>
        <v>157900</v>
      </c>
      <c r="D369" s="11">
        <f>'[1]9.1 ведомства'!H647</f>
        <v>0</v>
      </c>
      <c r="E369" s="11">
        <f>'[1]9.1 ведомства'!I647</f>
        <v>157900</v>
      </c>
      <c r="F369" s="11">
        <f>'[1]9.1 ведомства'!J647</f>
        <v>0</v>
      </c>
    </row>
    <row r="370" spans="1:6" hidden="1" x14ac:dyDescent="0.25">
      <c r="A370" s="29" t="s">
        <v>308</v>
      </c>
      <c r="B370" s="17" t="s">
        <v>309</v>
      </c>
      <c r="C370" s="11">
        <f>C371</f>
        <v>0</v>
      </c>
      <c r="D370" s="11">
        <f t="shared" ref="D370:F370" si="163">D371</f>
        <v>0</v>
      </c>
      <c r="E370" s="11">
        <f t="shared" si="163"/>
        <v>0</v>
      </c>
      <c r="F370" s="11">
        <f t="shared" si="163"/>
        <v>0</v>
      </c>
    </row>
    <row r="371" spans="1:6" hidden="1" x14ac:dyDescent="0.25">
      <c r="A371" s="15" t="s">
        <v>34</v>
      </c>
      <c r="B371" s="14" t="s">
        <v>35</v>
      </c>
      <c r="C371" s="11">
        <f>'[1]9.1 ведомства'!G651</f>
        <v>0</v>
      </c>
      <c r="D371" s="11">
        <f>'[1]9.1 ведомства'!H651</f>
        <v>0</v>
      </c>
      <c r="E371" s="11">
        <f>'[1]9.1 ведомства'!I651</f>
        <v>0</v>
      </c>
      <c r="F371" s="11">
        <f>'[1]9.1 ведомства'!J651</f>
        <v>0</v>
      </c>
    </row>
    <row r="372" spans="1:6" ht="22.5" customHeight="1" x14ac:dyDescent="0.25">
      <c r="A372" s="55" t="s">
        <v>310</v>
      </c>
      <c r="B372" s="55"/>
      <c r="C372" s="11">
        <f>C373+C377+C385+C375+C379+C383+C381</f>
        <v>59704134.469999999</v>
      </c>
      <c r="D372" s="11">
        <f t="shared" ref="D372:F372" si="164">D373+D377+D385+D375+D379+D383+D381</f>
        <v>373734.47</v>
      </c>
      <c r="E372" s="11">
        <f t="shared" si="164"/>
        <v>64719893.469999999</v>
      </c>
      <c r="F372" s="11">
        <f t="shared" si="164"/>
        <v>389493.47</v>
      </c>
    </row>
    <row r="373" spans="1:6" s="12" customFormat="1" ht="25.5" x14ac:dyDescent="0.25">
      <c r="A373" s="13" t="s">
        <v>311</v>
      </c>
      <c r="B373" s="17" t="s">
        <v>89</v>
      </c>
      <c r="C373" s="11">
        <f t="shared" ref="C373:D373" si="165">C374</f>
        <v>300000</v>
      </c>
      <c r="D373" s="11">
        <f t="shared" si="165"/>
        <v>0</v>
      </c>
      <c r="E373" s="11">
        <f>E374</f>
        <v>300000</v>
      </c>
      <c r="F373" s="11">
        <f>F374</f>
        <v>0</v>
      </c>
    </row>
    <row r="374" spans="1:6" x14ac:dyDescent="0.25">
      <c r="A374" s="15" t="s">
        <v>34</v>
      </c>
      <c r="B374" s="14" t="s">
        <v>35</v>
      </c>
      <c r="C374" s="11">
        <f>'[1]9.1 ведомства'!G663</f>
        <v>300000</v>
      </c>
      <c r="D374" s="11">
        <f>'[1]9.1 ведомства'!H663</f>
        <v>0</v>
      </c>
      <c r="E374" s="11">
        <f>'[1]9.1 ведомства'!I663</f>
        <v>300000</v>
      </c>
      <c r="F374" s="11">
        <f>'[1]9.1 ведомства'!J663</f>
        <v>0</v>
      </c>
    </row>
    <row r="375" spans="1:6" s="12" customFormat="1" ht="25.5" x14ac:dyDescent="0.25">
      <c r="A375" s="13" t="s">
        <v>312</v>
      </c>
      <c r="B375" s="17" t="s">
        <v>211</v>
      </c>
      <c r="C375" s="11">
        <f t="shared" ref="C375:D375" si="166">C376</f>
        <v>349486</v>
      </c>
      <c r="D375" s="11">
        <f t="shared" si="166"/>
        <v>349486</v>
      </c>
      <c r="E375" s="11">
        <f>E376</f>
        <v>365245</v>
      </c>
      <c r="F375" s="11">
        <f>F376</f>
        <v>365245</v>
      </c>
    </row>
    <row r="376" spans="1:6" x14ac:dyDescent="0.25">
      <c r="A376" s="15" t="s">
        <v>34</v>
      </c>
      <c r="B376" s="14" t="s">
        <v>35</v>
      </c>
      <c r="C376" s="11">
        <f>'[1]9.1 ведомства'!G665</f>
        <v>349486</v>
      </c>
      <c r="D376" s="11">
        <f>'[1]9.1 ведомства'!H665</f>
        <v>349486</v>
      </c>
      <c r="E376" s="11">
        <f>'[1]9.1 ведомства'!I665</f>
        <v>365245</v>
      </c>
      <c r="F376" s="11">
        <f>'[1]9.1 ведомства'!J665</f>
        <v>365245</v>
      </c>
    </row>
    <row r="377" spans="1:6" s="12" customFormat="1" ht="25.5" x14ac:dyDescent="0.25">
      <c r="A377" s="13" t="s">
        <v>313</v>
      </c>
      <c r="B377" s="17" t="s">
        <v>314</v>
      </c>
      <c r="C377" s="11">
        <f t="shared" ref="C377:D377" si="167">C378</f>
        <v>58451100</v>
      </c>
      <c r="D377" s="11">
        <f t="shared" si="167"/>
        <v>0</v>
      </c>
      <c r="E377" s="11">
        <f>E378</f>
        <v>63451100</v>
      </c>
      <c r="F377" s="11">
        <f>F378</f>
        <v>0</v>
      </c>
    </row>
    <row r="378" spans="1:6" x14ac:dyDescent="0.25">
      <c r="A378" s="15" t="s">
        <v>34</v>
      </c>
      <c r="B378" s="14" t="s">
        <v>35</v>
      </c>
      <c r="C378" s="11">
        <f>'[1]9.1 ведомства'!G667</f>
        <v>58451100</v>
      </c>
      <c r="D378" s="11">
        <f>'[1]9.1 ведомства'!H667</f>
        <v>0</v>
      </c>
      <c r="E378" s="11">
        <f>'[1]9.1 ведомства'!I667</f>
        <v>63451100</v>
      </c>
      <c r="F378" s="11">
        <f>'[1]9.1 ведомства'!J667</f>
        <v>0</v>
      </c>
    </row>
    <row r="379" spans="1:6" s="12" customFormat="1" ht="38.25" x14ac:dyDescent="0.25">
      <c r="A379" s="13" t="s">
        <v>315</v>
      </c>
      <c r="B379" s="17" t="s">
        <v>231</v>
      </c>
      <c r="C379" s="11">
        <f t="shared" ref="C379:D379" si="168">C380</f>
        <v>29300</v>
      </c>
      <c r="D379" s="11">
        <f t="shared" si="168"/>
        <v>0</v>
      </c>
      <c r="E379" s="11">
        <f>E380</f>
        <v>29300</v>
      </c>
      <c r="F379" s="11">
        <f>F380</f>
        <v>0</v>
      </c>
    </row>
    <row r="380" spans="1:6" x14ac:dyDescent="0.25">
      <c r="A380" s="28" t="s">
        <v>34</v>
      </c>
      <c r="B380" s="14" t="s">
        <v>35</v>
      </c>
      <c r="C380" s="11">
        <f>'[1]9.1 ведомства'!G673</f>
        <v>29300</v>
      </c>
      <c r="D380" s="11">
        <f>'[1]9.1 ведомства'!H673</f>
        <v>0</v>
      </c>
      <c r="E380" s="11">
        <f>'[1]9.1 ведомства'!I673</f>
        <v>29300</v>
      </c>
      <c r="F380" s="11">
        <f>'[1]9.1 ведомства'!J673</f>
        <v>0</v>
      </c>
    </row>
    <row r="381" spans="1:6" x14ac:dyDescent="0.25">
      <c r="A381" s="13" t="s">
        <v>316</v>
      </c>
      <c r="B381" s="17" t="s">
        <v>317</v>
      </c>
      <c r="C381" s="11">
        <f>C382</f>
        <v>550000</v>
      </c>
      <c r="D381" s="11">
        <f t="shared" ref="D381:F381" si="169">D382</f>
        <v>0</v>
      </c>
      <c r="E381" s="11">
        <f t="shared" si="169"/>
        <v>550000</v>
      </c>
      <c r="F381" s="11">
        <f t="shared" si="169"/>
        <v>0</v>
      </c>
    </row>
    <row r="382" spans="1:6" x14ac:dyDescent="0.25">
      <c r="A382" s="28" t="s">
        <v>34</v>
      </c>
      <c r="B382" s="14" t="s">
        <v>35</v>
      </c>
      <c r="C382" s="11">
        <f>'[1]9.1 ведомства'!G669</f>
        <v>550000</v>
      </c>
      <c r="D382" s="11">
        <f>'[1]9.1 ведомства'!H669</f>
        <v>0</v>
      </c>
      <c r="E382" s="11">
        <f>'[1]9.1 ведомства'!I669</f>
        <v>550000</v>
      </c>
      <c r="F382" s="11">
        <f>'[1]9.1 ведомства'!J669</f>
        <v>0</v>
      </c>
    </row>
    <row r="383" spans="1:6" s="12" customFormat="1" x14ac:dyDescent="0.25">
      <c r="A383" s="29" t="s">
        <v>318</v>
      </c>
      <c r="B383" s="17" t="s">
        <v>319</v>
      </c>
      <c r="C383" s="11">
        <f t="shared" ref="C383:D383" si="170">C384</f>
        <v>24248.47</v>
      </c>
      <c r="D383" s="11">
        <f t="shared" si="170"/>
        <v>24248.47</v>
      </c>
      <c r="E383" s="11">
        <f>E384</f>
        <v>24248.47</v>
      </c>
      <c r="F383" s="11">
        <f>F384</f>
        <v>24248.47</v>
      </c>
    </row>
    <row r="384" spans="1:6" x14ac:dyDescent="0.25">
      <c r="A384" s="28" t="s">
        <v>34</v>
      </c>
      <c r="B384" s="14" t="s">
        <v>35</v>
      </c>
      <c r="C384" s="11">
        <f>'[1]9.1 ведомства'!G671</f>
        <v>24248.47</v>
      </c>
      <c r="D384" s="11">
        <f>'[1]9.1 ведомства'!H671</f>
        <v>24248.47</v>
      </c>
      <c r="E384" s="11">
        <f>'[1]9.1 ведомства'!I671</f>
        <v>24248.47</v>
      </c>
      <c r="F384" s="11">
        <f>'[1]9.1 ведомства'!J671</f>
        <v>24248.47</v>
      </c>
    </row>
    <row r="385" spans="1:6" s="12" customFormat="1" hidden="1" x14ac:dyDescent="0.25">
      <c r="A385" s="29" t="s">
        <v>320</v>
      </c>
      <c r="B385" s="17" t="s">
        <v>309</v>
      </c>
      <c r="C385" s="11">
        <f t="shared" ref="C385:D385" si="171">C386</f>
        <v>0</v>
      </c>
      <c r="D385" s="11">
        <f t="shared" si="171"/>
        <v>0</v>
      </c>
      <c r="E385" s="11">
        <f>E386</f>
        <v>0</v>
      </c>
      <c r="F385" s="11">
        <f>F386</f>
        <v>0</v>
      </c>
    </row>
    <row r="386" spans="1:6" hidden="1" x14ac:dyDescent="0.25">
      <c r="A386" s="28" t="s">
        <v>34</v>
      </c>
      <c r="B386" s="14" t="s">
        <v>35</v>
      </c>
      <c r="C386" s="11">
        <f>'[1]9.1 ведомства'!G678</f>
        <v>0</v>
      </c>
      <c r="D386" s="11">
        <f>'[1]9.1 ведомства'!H678</f>
        <v>0</v>
      </c>
      <c r="E386" s="11">
        <f>'[1]9.1 ведомства'!I678</f>
        <v>0</v>
      </c>
      <c r="F386" s="11">
        <f>'[1]9.1 ведомства'!J678</f>
        <v>0</v>
      </c>
    </row>
    <row r="387" spans="1:6" x14ac:dyDescent="0.25">
      <c r="A387" s="55" t="s">
        <v>321</v>
      </c>
      <c r="B387" s="55"/>
      <c r="C387" s="11">
        <f>C388+C390+C392+C396+C398+C400+C402+C394</f>
        <v>80822130</v>
      </c>
      <c r="D387" s="11">
        <f>D388+D390+D392+D396+D398+D400+D402+D394</f>
        <v>620730</v>
      </c>
      <c r="E387" s="11">
        <f>E388+E390+E392+E396+E398+E400+E402+E394</f>
        <v>83206021</v>
      </c>
      <c r="F387" s="11">
        <f>F388+F390+F392+F396+F398+F400+F402+F394</f>
        <v>648721</v>
      </c>
    </row>
    <row r="388" spans="1:6" s="12" customFormat="1" ht="25.5" x14ac:dyDescent="0.25">
      <c r="A388" s="13" t="s">
        <v>322</v>
      </c>
      <c r="B388" s="17" t="s">
        <v>89</v>
      </c>
      <c r="C388" s="11">
        <f t="shared" ref="C388:D388" si="172">C389</f>
        <v>220000</v>
      </c>
      <c r="D388" s="11">
        <f t="shared" si="172"/>
        <v>0</v>
      </c>
      <c r="E388" s="11">
        <f>E389</f>
        <v>220000</v>
      </c>
      <c r="F388" s="11">
        <f>F389</f>
        <v>0</v>
      </c>
    </row>
    <row r="389" spans="1:6" x14ac:dyDescent="0.25">
      <c r="A389" s="15" t="s">
        <v>34</v>
      </c>
      <c r="B389" s="14" t="s">
        <v>35</v>
      </c>
      <c r="C389" s="11">
        <f>'[1]9.1 ведомства'!G682</f>
        <v>220000</v>
      </c>
      <c r="D389" s="11">
        <f>'[1]9.1 ведомства'!H682</f>
        <v>0</v>
      </c>
      <c r="E389" s="11">
        <f>'[1]9.1 ведомства'!I682</f>
        <v>220000</v>
      </c>
      <c r="F389" s="11">
        <f>'[1]9.1 ведомства'!J682</f>
        <v>0</v>
      </c>
    </row>
    <row r="390" spans="1:6" s="12" customFormat="1" ht="25.5" x14ac:dyDescent="0.25">
      <c r="A390" s="13" t="s">
        <v>323</v>
      </c>
      <c r="B390" s="17" t="s">
        <v>211</v>
      </c>
      <c r="C390" s="11">
        <f t="shared" ref="C390:D390" si="173">C391</f>
        <v>620730</v>
      </c>
      <c r="D390" s="11">
        <f t="shared" si="173"/>
        <v>620730</v>
      </c>
      <c r="E390" s="11">
        <f>E391</f>
        <v>648721</v>
      </c>
      <c r="F390" s="11">
        <f>F391</f>
        <v>648721</v>
      </c>
    </row>
    <row r="391" spans="1:6" x14ac:dyDescent="0.25">
      <c r="A391" s="15" t="s">
        <v>34</v>
      </c>
      <c r="B391" s="14" t="s">
        <v>35</v>
      </c>
      <c r="C391" s="11">
        <f>'[1]9.1 ведомства'!G684</f>
        <v>620730</v>
      </c>
      <c r="D391" s="11">
        <f>'[1]9.1 ведомства'!H684</f>
        <v>620730</v>
      </c>
      <c r="E391" s="11">
        <f>'[1]9.1 ведомства'!I684</f>
        <v>648721</v>
      </c>
      <c r="F391" s="11">
        <f>'[1]9.1 ведомства'!J684</f>
        <v>648721</v>
      </c>
    </row>
    <row r="392" spans="1:6" s="12" customFormat="1" ht="25.5" x14ac:dyDescent="0.25">
      <c r="A392" s="13" t="s">
        <v>324</v>
      </c>
      <c r="B392" s="17" t="s">
        <v>325</v>
      </c>
      <c r="C392" s="11">
        <f t="shared" ref="C392:D392" si="174">C393</f>
        <v>79407400</v>
      </c>
      <c r="D392" s="11">
        <f t="shared" si="174"/>
        <v>0</v>
      </c>
      <c r="E392" s="11">
        <f>E393</f>
        <v>81763300</v>
      </c>
      <c r="F392" s="11">
        <f>F393</f>
        <v>0</v>
      </c>
    </row>
    <row r="393" spans="1:6" x14ac:dyDescent="0.25">
      <c r="A393" s="15" t="s">
        <v>34</v>
      </c>
      <c r="B393" s="14" t="s">
        <v>35</v>
      </c>
      <c r="C393" s="11">
        <f>'[1]9.1 ведомства'!G686</f>
        <v>79407400</v>
      </c>
      <c r="D393" s="11">
        <f>'[1]9.1 ведомства'!H686</f>
        <v>0</v>
      </c>
      <c r="E393" s="11">
        <f>'[1]9.1 ведомства'!I686</f>
        <v>81763300</v>
      </c>
      <c r="F393" s="11">
        <f>'[1]9.1 ведомства'!J686</f>
        <v>0</v>
      </c>
    </row>
    <row r="394" spans="1:6" x14ac:dyDescent="0.25">
      <c r="A394" s="23" t="s">
        <v>326</v>
      </c>
      <c r="B394" s="14" t="s">
        <v>327</v>
      </c>
      <c r="C394" s="11">
        <f>C395</f>
        <v>144000</v>
      </c>
      <c r="D394" s="11">
        <f t="shared" ref="D394:F394" si="175">D395</f>
        <v>0</v>
      </c>
      <c r="E394" s="11">
        <f t="shared" si="175"/>
        <v>144000</v>
      </c>
      <c r="F394" s="11">
        <f t="shared" si="175"/>
        <v>0</v>
      </c>
    </row>
    <row r="395" spans="1:6" x14ac:dyDescent="0.25">
      <c r="A395" s="15" t="s">
        <v>34</v>
      </c>
      <c r="B395" s="14" t="s">
        <v>35</v>
      </c>
      <c r="C395" s="11">
        <f>'[1]9.1 ведомства'!G689</f>
        <v>144000</v>
      </c>
      <c r="D395" s="11">
        <f>'[1]9.1 ведомства'!H689</f>
        <v>0</v>
      </c>
      <c r="E395" s="11">
        <f>'[1]9.1 ведомства'!I689</f>
        <v>144000</v>
      </c>
      <c r="F395" s="11">
        <f>'[1]9.1 ведомства'!J689</f>
        <v>0</v>
      </c>
    </row>
    <row r="396" spans="1:6" s="33" customFormat="1" ht="25.5" x14ac:dyDescent="0.25">
      <c r="A396" s="13" t="s">
        <v>328</v>
      </c>
      <c r="B396" s="17" t="s">
        <v>235</v>
      </c>
      <c r="C396" s="32">
        <f t="shared" ref="C396:D396" si="176">C397</f>
        <v>72000</v>
      </c>
      <c r="D396" s="32">
        <f t="shared" si="176"/>
        <v>0</v>
      </c>
      <c r="E396" s="32">
        <f>E397</f>
        <v>72000</v>
      </c>
      <c r="F396" s="32">
        <f>F397</f>
        <v>0</v>
      </c>
    </row>
    <row r="397" spans="1:6" x14ac:dyDescent="0.25">
      <c r="A397" s="15" t="s">
        <v>34</v>
      </c>
      <c r="B397" s="14" t="s">
        <v>35</v>
      </c>
      <c r="C397" s="11">
        <f>'[1]9.1 ведомства'!G707</f>
        <v>72000</v>
      </c>
      <c r="D397" s="11">
        <f>'[1]9.1 ведомства'!H707</f>
        <v>0</v>
      </c>
      <c r="E397" s="11">
        <f>'[1]9.1 ведомства'!I707</f>
        <v>72000</v>
      </c>
      <c r="F397" s="11">
        <f>'[1]9.1 ведомства'!J707</f>
        <v>0</v>
      </c>
    </row>
    <row r="398" spans="1:6" s="12" customFormat="1" ht="38.25" x14ac:dyDescent="0.25">
      <c r="A398" s="13" t="s">
        <v>329</v>
      </c>
      <c r="B398" s="17" t="s">
        <v>231</v>
      </c>
      <c r="C398" s="11">
        <f t="shared" ref="C398:D398" si="177">C399</f>
        <v>48000</v>
      </c>
      <c r="D398" s="11">
        <f t="shared" si="177"/>
        <v>0</v>
      </c>
      <c r="E398" s="11">
        <f>E399</f>
        <v>48000</v>
      </c>
      <c r="F398" s="11">
        <f>F399</f>
        <v>0</v>
      </c>
    </row>
    <row r="399" spans="1:6" x14ac:dyDescent="0.25">
      <c r="A399" s="15" t="s">
        <v>34</v>
      </c>
      <c r="B399" s="14" t="s">
        <v>35</v>
      </c>
      <c r="C399" s="11">
        <f>'[1]9.1 ведомства'!G690</f>
        <v>48000</v>
      </c>
      <c r="D399" s="11">
        <f>'[1]9.1 ведомства'!H690</f>
        <v>0</v>
      </c>
      <c r="E399" s="11">
        <f>'[1]9.1 ведомства'!I690</f>
        <v>48000</v>
      </c>
      <c r="F399" s="11">
        <f>'[1]9.1 ведомства'!J690</f>
        <v>0</v>
      </c>
    </row>
    <row r="400" spans="1:6" x14ac:dyDescent="0.25">
      <c r="A400" s="15" t="s">
        <v>330</v>
      </c>
      <c r="B400" s="14" t="s">
        <v>331</v>
      </c>
      <c r="C400" s="11">
        <f>C401</f>
        <v>310000</v>
      </c>
      <c r="D400" s="11">
        <f t="shared" ref="D400:F400" si="178">D401</f>
        <v>0</v>
      </c>
      <c r="E400" s="11">
        <f t="shared" si="178"/>
        <v>310000</v>
      </c>
      <c r="F400" s="11">
        <f t="shared" si="178"/>
        <v>0</v>
      </c>
    </row>
    <row r="401" spans="1:6" x14ac:dyDescent="0.25">
      <c r="A401" s="15" t="s">
        <v>34</v>
      </c>
      <c r="B401" s="14" t="s">
        <v>35</v>
      </c>
      <c r="C401" s="11">
        <f>'[1]9.1 ведомства'!G694</f>
        <v>310000</v>
      </c>
      <c r="D401" s="11">
        <f>'[1]9.1 ведомства'!H694</f>
        <v>0</v>
      </c>
      <c r="E401" s="11">
        <f>'[1]9.1 ведомства'!I694</f>
        <v>310000</v>
      </c>
      <c r="F401" s="11">
        <f>'[1]9.1 ведомства'!J694</f>
        <v>0</v>
      </c>
    </row>
    <row r="402" spans="1:6" hidden="1" x14ac:dyDescent="0.25">
      <c r="A402" s="15" t="s">
        <v>332</v>
      </c>
      <c r="B402" s="14" t="s">
        <v>333</v>
      </c>
      <c r="C402" s="11">
        <f>C403</f>
        <v>0</v>
      </c>
      <c r="D402" s="11">
        <f t="shared" ref="D402:F402" si="179">D403</f>
        <v>0</v>
      </c>
      <c r="E402" s="11">
        <f t="shared" si="179"/>
        <v>0</v>
      </c>
      <c r="F402" s="11">
        <f t="shared" si="179"/>
        <v>0</v>
      </c>
    </row>
    <row r="403" spans="1:6" hidden="1" x14ac:dyDescent="0.25">
      <c r="A403" s="15" t="s">
        <v>34</v>
      </c>
      <c r="B403" s="14" t="s">
        <v>35</v>
      </c>
      <c r="C403" s="11">
        <f>'[1]9.1 ведомства'!G696</f>
        <v>0</v>
      </c>
      <c r="D403" s="11">
        <f>'[1]9.1 ведомства'!H696</f>
        <v>0</v>
      </c>
      <c r="E403" s="11">
        <f>'[1]9.1 ведомства'!I696</f>
        <v>0</v>
      </c>
      <c r="F403" s="11">
        <f>'[1]9.1 ведомства'!J696</f>
        <v>0</v>
      </c>
    </row>
    <row r="404" spans="1:6" x14ac:dyDescent="0.25">
      <c r="A404" s="55" t="s">
        <v>334</v>
      </c>
      <c r="B404" s="55"/>
      <c r="C404" s="11">
        <f>C405+C407+C409</f>
        <v>14410000</v>
      </c>
      <c r="D404" s="11">
        <f t="shared" ref="D404:F404" si="180">D405+D407+D409</f>
        <v>0</v>
      </c>
      <c r="E404" s="11">
        <f t="shared" si="180"/>
        <v>14410000</v>
      </c>
      <c r="F404" s="11">
        <f t="shared" si="180"/>
        <v>0</v>
      </c>
    </row>
    <row r="405" spans="1:6" s="12" customFormat="1" ht="25.5" x14ac:dyDescent="0.25">
      <c r="A405" s="13" t="s">
        <v>335</v>
      </c>
      <c r="B405" s="17" t="s">
        <v>89</v>
      </c>
      <c r="C405" s="11">
        <f t="shared" ref="C405:D405" si="181">C406</f>
        <v>50000</v>
      </c>
      <c r="D405" s="11">
        <f t="shared" si="181"/>
        <v>0</v>
      </c>
      <c r="E405" s="11">
        <f>E406</f>
        <v>50000</v>
      </c>
      <c r="F405" s="11">
        <f>F406</f>
        <v>0</v>
      </c>
    </row>
    <row r="406" spans="1:6" x14ac:dyDescent="0.25">
      <c r="A406" s="15" t="s">
        <v>34</v>
      </c>
      <c r="B406" s="14" t="s">
        <v>35</v>
      </c>
      <c r="C406" s="11">
        <f>'[1]9.1 ведомства'!G699</f>
        <v>50000</v>
      </c>
      <c r="D406" s="11">
        <f>'[1]9.1 ведомства'!H699</f>
        <v>0</v>
      </c>
      <c r="E406" s="11">
        <f>'[1]9.1 ведомства'!I699</f>
        <v>50000</v>
      </c>
      <c r="F406" s="11">
        <f>'[1]9.1 ведомства'!J699</f>
        <v>0</v>
      </c>
    </row>
    <row r="407" spans="1:6" s="12" customFormat="1" ht="25.5" x14ac:dyDescent="0.25">
      <c r="A407" s="13" t="s">
        <v>336</v>
      </c>
      <c r="B407" s="17" t="s">
        <v>337</v>
      </c>
      <c r="C407" s="11">
        <f t="shared" ref="C407:D407" si="182">C408</f>
        <v>14351000</v>
      </c>
      <c r="D407" s="11">
        <f t="shared" si="182"/>
        <v>0</v>
      </c>
      <c r="E407" s="11">
        <f>E408</f>
        <v>14351000</v>
      </c>
      <c r="F407" s="11">
        <f>F408</f>
        <v>0</v>
      </c>
    </row>
    <row r="408" spans="1:6" x14ac:dyDescent="0.25">
      <c r="A408" s="15" t="s">
        <v>34</v>
      </c>
      <c r="B408" s="14" t="s">
        <v>35</v>
      </c>
      <c r="C408" s="11">
        <f>'[1]9.1 ведомства'!G701</f>
        <v>14351000</v>
      </c>
      <c r="D408" s="11">
        <f>'[1]9.1 ведомства'!H701</f>
        <v>0</v>
      </c>
      <c r="E408" s="11">
        <f>'[1]9.1 ведомства'!I701</f>
        <v>14351000</v>
      </c>
      <c r="F408" s="11">
        <f>'[1]9.1 ведомства'!J701</f>
        <v>0</v>
      </c>
    </row>
    <row r="409" spans="1:6" ht="24" x14ac:dyDescent="0.25">
      <c r="A409" s="23" t="s">
        <v>338</v>
      </c>
      <c r="B409" s="24" t="s">
        <v>235</v>
      </c>
      <c r="C409" s="11">
        <f>C410</f>
        <v>9000</v>
      </c>
      <c r="D409" s="11">
        <f t="shared" ref="D409:F409" si="183">D410</f>
        <v>0</v>
      </c>
      <c r="E409" s="11">
        <f t="shared" si="183"/>
        <v>9000</v>
      </c>
      <c r="F409" s="11">
        <f t="shared" si="183"/>
        <v>0</v>
      </c>
    </row>
    <row r="410" spans="1:6" x14ac:dyDescent="0.25">
      <c r="A410" s="19" t="s">
        <v>34</v>
      </c>
      <c r="B410" s="21" t="s">
        <v>35</v>
      </c>
      <c r="C410" s="11">
        <f>'[1]9.1 ведомства'!G711</f>
        <v>9000</v>
      </c>
      <c r="D410" s="11">
        <f>'[1]9.1 ведомства'!H711</f>
        <v>0</v>
      </c>
      <c r="E410" s="11">
        <f>'[1]9.1 ведомства'!I711</f>
        <v>9000</v>
      </c>
      <c r="F410" s="11">
        <f>'[1]9.1 ведомства'!J711</f>
        <v>0</v>
      </c>
    </row>
    <row r="411" spans="1:6" ht="22.5" customHeight="1" x14ac:dyDescent="0.25">
      <c r="A411" s="55" t="s">
        <v>339</v>
      </c>
      <c r="B411" s="55"/>
      <c r="C411" s="11">
        <f t="shared" ref="C411:D411" si="184">C412</f>
        <v>1484000</v>
      </c>
      <c r="D411" s="11">
        <f t="shared" si="184"/>
        <v>0</v>
      </c>
      <c r="E411" s="11">
        <f>E412</f>
        <v>1484000</v>
      </c>
      <c r="F411" s="11">
        <f>F412</f>
        <v>0</v>
      </c>
    </row>
    <row r="412" spans="1:6" s="12" customFormat="1" x14ac:dyDescent="0.25">
      <c r="A412" s="13" t="s">
        <v>340</v>
      </c>
      <c r="B412" s="14" t="s">
        <v>15</v>
      </c>
      <c r="C412" s="11">
        <f t="shared" ref="C412:D412" si="185">C413+C414</f>
        <v>1484000</v>
      </c>
      <c r="D412" s="11">
        <f t="shared" si="185"/>
        <v>0</v>
      </c>
      <c r="E412" s="11">
        <f>E413+E414</f>
        <v>1484000</v>
      </c>
      <c r="F412" s="11">
        <f>F413+F414</f>
        <v>0</v>
      </c>
    </row>
    <row r="413" spans="1:6" x14ac:dyDescent="0.25">
      <c r="A413" s="15" t="s">
        <v>16</v>
      </c>
      <c r="B413" s="16" t="s">
        <v>17</v>
      </c>
      <c r="C413" s="11">
        <f>'[1]9.1 ведомства'!G223</f>
        <v>1484000</v>
      </c>
      <c r="D413" s="11">
        <f>'[1]9.1 ведомства'!H223</f>
        <v>0</v>
      </c>
      <c r="E413" s="11">
        <f>'[1]9.1 ведомства'!I223</f>
        <v>1484000</v>
      </c>
      <c r="F413" s="11">
        <f>'[1]9.1 ведомства'!J223</f>
        <v>0</v>
      </c>
    </row>
    <row r="414" spans="1:6" hidden="1" x14ac:dyDescent="0.25">
      <c r="A414" s="15" t="s">
        <v>84</v>
      </c>
      <c r="B414" s="14" t="s">
        <v>85</v>
      </c>
      <c r="C414" s="11">
        <f>'[1]9.1 ведомства'!G1147</f>
        <v>0</v>
      </c>
      <c r="D414" s="11">
        <f>'[1]9.1 ведомства'!H1147</f>
        <v>0</v>
      </c>
      <c r="E414" s="11">
        <f>'[1]9.1 ведомства'!I1147</f>
        <v>0</v>
      </c>
      <c r="F414" s="11">
        <f>'[1]9.1 ведомства'!J1147</f>
        <v>0</v>
      </c>
    </row>
    <row r="415" spans="1:6" ht="30.75" customHeight="1" x14ac:dyDescent="0.25">
      <c r="A415" s="55" t="s">
        <v>341</v>
      </c>
      <c r="B415" s="55"/>
      <c r="C415" s="11">
        <f>C416+C418+C422+C420</f>
        <v>56611400</v>
      </c>
      <c r="D415" s="11">
        <f t="shared" ref="D415:F415" si="186">D416+D418+D422+D420</f>
        <v>0</v>
      </c>
      <c r="E415" s="11">
        <f t="shared" si="186"/>
        <v>56755500</v>
      </c>
      <c r="F415" s="11">
        <f t="shared" si="186"/>
        <v>0</v>
      </c>
    </row>
    <row r="416" spans="1:6" s="12" customFormat="1" ht="25.5" x14ac:dyDescent="0.25">
      <c r="A416" s="13" t="s">
        <v>342</v>
      </c>
      <c r="B416" s="17" t="s">
        <v>89</v>
      </c>
      <c r="C416" s="11">
        <f t="shared" ref="C416:D416" si="187">C417</f>
        <v>100000</v>
      </c>
      <c r="D416" s="11">
        <f t="shared" si="187"/>
        <v>0</v>
      </c>
      <c r="E416" s="11">
        <f>E417</f>
        <v>100000</v>
      </c>
      <c r="F416" s="11">
        <f>F417</f>
        <v>0</v>
      </c>
    </row>
    <row r="417" spans="1:6" x14ac:dyDescent="0.25">
      <c r="A417" s="15" t="s">
        <v>34</v>
      </c>
      <c r="B417" s="14" t="s">
        <v>35</v>
      </c>
      <c r="C417" s="11">
        <f>'[1]9.1 ведомства'!G715</f>
        <v>100000</v>
      </c>
      <c r="D417" s="11">
        <f>'[1]9.1 ведомства'!H715</f>
        <v>0</v>
      </c>
      <c r="E417" s="11">
        <f>'[1]9.1 ведомства'!I715</f>
        <v>100000</v>
      </c>
      <c r="F417" s="11">
        <f>'[1]9.1 ведомства'!J715</f>
        <v>0</v>
      </c>
    </row>
    <row r="418" spans="1:6" s="12" customFormat="1" ht="38.25" x14ac:dyDescent="0.25">
      <c r="A418" s="13" t="s">
        <v>343</v>
      </c>
      <c r="B418" s="17" t="s">
        <v>252</v>
      </c>
      <c r="C418" s="11">
        <f t="shared" ref="C418:D418" si="188">C419</f>
        <v>18453700</v>
      </c>
      <c r="D418" s="11">
        <f t="shared" si="188"/>
        <v>0</v>
      </c>
      <c r="E418" s="11">
        <f>E419</f>
        <v>18453700</v>
      </c>
      <c r="F418" s="11">
        <f>F419</f>
        <v>0</v>
      </c>
    </row>
    <row r="419" spans="1:6" x14ac:dyDescent="0.25">
      <c r="A419" s="15" t="s">
        <v>34</v>
      </c>
      <c r="B419" s="14" t="s">
        <v>35</v>
      </c>
      <c r="C419" s="11">
        <f>'[1]9.1 ведомства'!G717</f>
        <v>18453700</v>
      </c>
      <c r="D419" s="11">
        <f>'[1]9.1 ведомства'!H717</f>
        <v>0</v>
      </c>
      <c r="E419" s="11">
        <f>'[1]9.1 ведомства'!I717</f>
        <v>18453700</v>
      </c>
      <c r="F419" s="11">
        <f>'[1]9.1 ведомства'!J717</f>
        <v>0</v>
      </c>
    </row>
    <row r="420" spans="1:6" ht="24" x14ac:dyDescent="0.25">
      <c r="A420" s="23" t="s">
        <v>342</v>
      </c>
      <c r="B420" s="24" t="s">
        <v>89</v>
      </c>
      <c r="C420" s="11">
        <f>C421</f>
        <v>80000</v>
      </c>
      <c r="D420" s="11">
        <f t="shared" ref="D420:F420" si="189">D421</f>
        <v>0</v>
      </c>
      <c r="E420" s="11">
        <f t="shared" si="189"/>
        <v>80000</v>
      </c>
      <c r="F420" s="11">
        <f t="shared" si="189"/>
        <v>0</v>
      </c>
    </row>
    <row r="421" spans="1:6" x14ac:dyDescent="0.25">
      <c r="A421" s="19" t="s">
        <v>34</v>
      </c>
      <c r="B421" s="21" t="s">
        <v>35</v>
      </c>
      <c r="C421" s="11">
        <f>'[1]9.1 ведомства'!G724</f>
        <v>80000</v>
      </c>
      <c r="D421" s="11">
        <f>'[1]9.1 ведомства'!H724</f>
        <v>0</v>
      </c>
      <c r="E421" s="11">
        <f>'[1]9.1 ведомства'!I724</f>
        <v>80000</v>
      </c>
      <c r="F421" s="11">
        <f>'[1]9.1 ведомства'!J724</f>
        <v>0</v>
      </c>
    </row>
    <row r="422" spans="1:6" ht="36" x14ac:dyDescent="0.25">
      <c r="A422" s="23" t="s">
        <v>344</v>
      </c>
      <c r="B422" s="21" t="s">
        <v>345</v>
      </c>
      <c r="C422" s="11">
        <f>C423</f>
        <v>37977700</v>
      </c>
      <c r="D422" s="11">
        <f t="shared" ref="D422:F422" si="190">D423</f>
        <v>0</v>
      </c>
      <c r="E422" s="11">
        <f t="shared" si="190"/>
        <v>38121800</v>
      </c>
      <c r="F422" s="11">
        <f t="shared" si="190"/>
        <v>0</v>
      </c>
    </row>
    <row r="423" spans="1:6" x14ac:dyDescent="0.25">
      <c r="A423" s="19" t="s">
        <v>34</v>
      </c>
      <c r="B423" s="21" t="s">
        <v>35</v>
      </c>
      <c r="C423" s="11">
        <f>'[1]9.1 ведомства'!G726</f>
        <v>37977700</v>
      </c>
      <c r="D423" s="11">
        <f>'[1]9.1 ведомства'!H726</f>
        <v>0</v>
      </c>
      <c r="E423" s="11">
        <f>'[1]9.1 ведомства'!I726</f>
        <v>38121800</v>
      </c>
      <c r="F423" s="11">
        <f>'[1]9.1 ведомства'!J726</f>
        <v>0</v>
      </c>
    </row>
    <row r="424" spans="1:6" ht="24" customHeight="1" x14ac:dyDescent="0.25">
      <c r="A424" s="58" t="s">
        <v>346</v>
      </c>
      <c r="B424" s="59"/>
      <c r="C424" s="11">
        <f>C425</f>
        <v>49454403.189999998</v>
      </c>
      <c r="D424" s="11">
        <f t="shared" ref="D424:F426" si="191">D425</f>
        <v>0</v>
      </c>
      <c r="E424" s="11">
        <f t="shared" si="191"/>
        <v>61954403.189999998</v>
      </c>
      <c r="F424" s="11">
        <f t="shared" si="191"/>
        <v>0</v>
      </c>
    </row>
    <row r="425" spans="1:6" x14ac:dyDescent="0.25">
      <c r="A425" s="58" t="s">
        <v>347</v>
      </c>
      <c r="B425" s="59"/>
      <c r="C425" s="11">
        <f>C426+C428</f>
        <v>49454403.189999998</v>
      </c>
      <c r="D425" s="11">
        <f t="shared" ref="D425:F425" si="192">D426+D428</f>
        <v>0</v>
      </c>
      <c r="E425" s="11">
        <f t="shared" si="192"/>
        <v>61954403.189999998</v>
      </c>
      <c r="F425" s="11">
        <f t="shared" si="192"/>
        <v>0</v>
      </c>
    </row>
    <row r="426" spans="1:6" x14ac:dyDescent="0.25">
      <c r="A426" s="15" t="s">
        <v>348</v>
      </c>
      <c r="B426" s="14" t="s">
        <v>83</v>
      </c>
      <c r="C426" s="11">
        <f>C427</f>
        <v>17834403.190000001</v>
      </c>
      <c r="D426" s="11">
        <f t="shared" si="191"/>
        <v>0</v>
      </c>
      <c r="E426" s="11">
        <f t="shared" si="191"/>
        <v>17834403.190000001</v>
      </c>
      <c r="F426" s="11">
        <f t="shared" si="191"/>
        <v>0</v>
      </c>
    </row>
    <row r="427" spans="1:6" x14ac:dyDescent="0.25">
      <c r="A427" s="15" t="s">
        <v>32</v>
      </c>
      <c r="B427" s="16" t="s">
        <v>33</v>
      </c>
      <c r="C427" s="11">
        <f>'[1]9.1 ведомства'!G322</f>
        <v>17834403.190000001</v>
      </c>
      <c r="D427" s="11">
        <f>'[1]9.1 ведомства'!H322</f>
        <v>0</v>
      </c>
      <c r="E427" s="11">
        <f>'[1]9.1 ведомства'!I322</f>
        <v>17834403.190000001</v>
      </c>
      <c r="F427" s="11">
        <f>'[1]9.1 ведомства'!J322</f>
        <v>0</v>
      </c>
    </row>
    <row r="428" spans="1:6" x14ac:dyDescent="0.25">
      <c r="A428" s="15" t="s">
        <v>349</v>
      </c>
      <c r="B428" s="16" t="s">
        <v>350</v>
      </c>
      <c r="C428" s="11">
        <f>C429</f>
        <v>31620000</v>
      </c>
      <c r="D428" s="11">
        <f t="shared" ref="D428:F428" si="193">D429</f>
        <v>0</v>
      </c>
      <c r="E428" s="11">
        <f t="shared" si="193"/>
        <v>44120000</v>
      </c>
      <c r="F428" s="11">
        <f t="shared" si="193"/>
        <v>0</v>
      </c>
    </row>
    <row r="429" spans="1:6" x14ac:dyDescent="0.25">
      <c r="A429" s="15" t="s">
        <v>32</v>
      </c>
      <c r="B429" s="16" t="s">
        <v>33</v>
      </c>
      <c r="C429" s="11">
        <f>'[1]9.1 ведомства'!G385</f>
        <v>31620000</v>
      </c>
      <c r="D429" s="11">
        <f>'[1]9.1 ведомства'!H385</f>
        <v>0</v>
      </c>
      <c r="E429" s="11">
        <f>'[1]9.1 ведомства'!I385</f>
        <v>44120000</v>
      </c>
      <c r="F429" s="11">
        <f>'[1]9.1 ведомства'!J385</f>
        <v>0</v>
      </c>
    </row>
    <row r="430" spans="1:6" x14ac:dyDescent="0.25">
      <c r="A430" s="62" t="s">
        <v>351</v>
      </c>
      <c r="B430" s="63"/>
      <c r="C430" s="11">
        <f>C431</f>
        <v>10623600</v>
      </c>
      <c r="D430" s="11">
        <f t="shared" ref="D430:F431" si="194">D431</f>
        <v>10623600</v>
      </c>
      <c r="E430" s="11">
        <f t="shared" si="194"/>
        <v>10623600</v>
      </c>
      <c r="F430" s="11">
        <f t="shared" si="194"/>
        <v>10623600</v>
      </c>
    </row>
    <row r="431" spans="1:6" ht="38.25" x14ac:dyDescent="0.25">
      <c r="A431" s="13" t="s">
        <v>352</v>
      </c>
      <c r="B431" s="17" t="s">
        <v>206</v>
      </c>
      <c r="C431" s="11">
        <f>C432</f>
        <v>10623600</v>
      </c>
      <c r="D431" s="11">
        <f t="shared" si="194"/>
        <v>10623600</v>
      </c>
      <c r="E431" s="11">
        <f t="shared" si="194"/>
        <v>10623600</v>
      </c>
      <c r="F431" s="11">
        <f t="shared" si="194"/>
        <v>10623600</v>
      </c>
    </row>
    <row r="432" spans="1:6" x14ac:dyDescent="0.25">
      <c r="A432" s="19" t="s">
        <v>58</v>
      </c>
      <c r="B432" s="21" t="s">
        <v>59</v>
      </c>
      <c r="C432" s="11">
        <f>'[1]9.1 ведомства'!G925</f>
        <v>10623600</v>
      </c>
      <c r="D432" s="11">
        <f>'[1]9.1 ведомства'!H925</f>
        <v>10623600</v>
      </c>
      <c r="E432" s="11">
        <f>'[1]9.1 ведомства'!I925</f>
        <v>10623600</v>
      </c>
      <c r="F432" s="11">
        <f>'[1]9.1 ведомства'!J925</f>
        <v>10623600</v>
      </c>
    </row>
    <row r="433" spans="1:6" ht="29.25" customHeight="1" x14ac:dyDescent="0.25">
      <c r="A433" s="62" t="s">
        <v>353</v>
      </c>
      <c r="B433" s="63"/>
      <c r="C433" s="11">
        <f>C434</f>
        <v>3845000</v>
      </c>
      <c r="D433" s="11">
        <f t="shared" ref="D433:F434" si="195">D434</f>
        <v>0</v>
      </c>
      <c r="E433" s="11">
        <f t="shared" si="195"/>
        <v>3845000</v>
      </c>
      <c r="F433" s="11">
        <f t="shared" si="195"/>
        <v>0</v>
      </c>
    </row>
    <row r="434" spans="1:6" x14ac:dyDescent="0.25">
      <c r="A434" s="23" t="s">
        <v>354</v>
      </c>
      <c r="B434" s="21" t="s">
        <v>15</v>
      </c>
      <c r="C434" s="11">
        <f>C435</f>
        <v>3845000</v>
      </c>
      <c r="D434" s="11">
        <f t="shared" si="195"/>
        <v>0</v>
      </c>
      <c r="E434" s="11">
        <f t="shared" si="195"/>
        <v>3845000</v>
      </c>
      <c r="F434" s="11">
        <f t="shared" si="195"/>
        <v>0</v>
      </c>
    </row>
    <row r="435" spans="1:6" x14ac:dyDescent="0.25">
      <c r="A435" s="19" t="s">
        <v>58</v>
      </c>
      <c r="B435" s="21" t="s">
        <v>59</v>
      </c>
      <c r="C435" s="11">
        <f>'[1]9.1 ведомства'!G825</f>
        <v>3845000</v>
      </c>
      <c r="D435" s="11">
        <f>'[1]9.1 ведомства'!H825</f>
        <v>0</v>
      </c>
      <c r="E435" s="11">
        <f>'[1]9.1 ведомства'!I825</f>
        <v>3845000</v>
      </c>
      <c r="F435" s="11">
        <f>'[1]9.1 ведомства'!J825</f>
        <v>0</v>
      </c>
    </row>
    <row r="436" spans="1:6" x14ac:dyDescent="0.25">
      <c r="A436" s="61" t="s">
        <v>355</v>
      </c>
      <c r="B436" s="61"/>
      <c r="C436" s="34">
        <f>C10+C77+C86+C174+C262+C358+C424+C430+C433</f>
        <v>2632888440.5300002</v>
      </c>
      <c r="D436" s="34">
        <f>D10+D77+D86+D174+D262+D358+D424+D430+D433</f>
        <v>1409893522.77</v>
      </c>
      <c r="E436" s="34">
        <f>E10+E77+E86+E174+E262+E358+E424+E430+E433</f>
        <v>2922463000.9300003</v>
      </c>
      <c r="F436" s="34">
        <f>F10+F77+F86+F174+F262+F358+F424+F430+F433</f>
        <v>1681065027.1700001</v>
      </c>
    </row>
    <row r="437" spans="1:6" x14ac:dyDescent="0.25">
      <c r="A437" s="35"/>
    </row>
    <row r="438" spans="1:6" x14ac:dyDescent="0.25">
      <c r="A438" s="35"/>
      <c r="E438" s="40"/>
    </row>
    <row r="439" spans="1:6" x14ac:dyDescent="0.25">
      <c r="A439" s="35"/>
      <c r="E439" s="37"/>
      <c r="F439" s="37"/>
    </row>
    <row r="440" spans="1:6" x14ac:dyDescent="0.25">
      <c r="A440" s="35"/>
    </row>
    <row r="441" spans="1:6" x14ac:dyDescent="0.25">
      <c r="A441" s="35"/>
    </row>
    <row r="442" spans="1:6" x14ac:dyDescent="0.25">
      <c r="A442" s="35"/>
    </row>
    <row r="443" spans="1:6" x14ac:dyDescent="0.25">
      <c r="A443" s="35"/>
    </row>
    <row r="444" spans="1:6" x14ac:dyDescent="0.25">
      <c r="A444" s="35"/>
    </row>
    <row r="445" spans="1:6" x14ac:dyDescent="0.25">
      <c r="A445" s="35"/>
    </row>
    <row r="446" spans="1:6" x14ac:dyDescent="0.25">
      <c r="A446" s="35"/>
    </row>
    <row r="447" spans="1:6" x14ac:dyDescent="0.25">
      <c r="A447" s="35"/>
    </row>
    <row r="448" spans="1:6" x14ac:dyDescent="0.25">
      <c r="A448" s="35"/>
    </row>
    <row r="449" spans="1:6" x14ac:dyDescent="0.25">
      <c r="A449" s="35"/>
    </row>
    <row r="450" spans="1:6" x14ac:dyDescent="0.25">
      <c r="A450" s="35"/>
      <c r="B450" s="41"/>
      <c r="C450" s="42"/>
      <c r="D450" s="42"/>
      <c r="E450" s="42"/>
      <c r="F450" s="42"/>
    </row>
    <row r="451" spans="1:6" x14ac:dyDescent="0.25">
      <c r="A451" s="35"/>
      <c r="B451" s="41"/>
      <c r="C451" s="42"/>
      <c r="D451" s="42"/>
      <c r="E451" s="42"/>
      <c r="F451" s="42"/>
    </row>
    <row r="452" spans="1:6" x14ac:dyDescent="0.25">
      <c r="A452" s="35"/>
      <c r="B452" s="41"/>
      <c r="C452" s="42"/>
      <c r="D452" s="42"/>
      <c r="E452" s="42"/>
      <c r="F452" s="42"/>
    </row>
    <row r="453" spans="1:6" x14ac:dyDescent="0.25">
      <c r="A453" s="35"/>
      <c r="B453" s="41"/>
      <c r="C453" s="42"/>
      <c r="D453" s="42"/>
      <c r="E453" s="42"/>
      <c r="F453" s="42"/>
    </row>
    <row r="454" spans="1:6" x14ac:dyDescent="0.25">
      <c r="A454" s="35"/>
      <c r="B454" s="41"/>
      <c r="C454" s="42"/>
      <c r="D454" s="42"/>
      <c r="E454" s="42"/>
      <c r="F454" s="42"/>
    </row>
    <row r="455" spans="1:6" x14ac:dyDescent="0.25">
      <c r="A455" s="35"/>
      <c r="B455" s="41"/>
      <c r="C455" s="42"/>
      <c r="D455" s="42"/>
      <c r="E455" s="42"/>
      <c r="F455" s="42"/>
    </row>
    <row r="456" spans="1:6" x14ac:dyDescent="0.25">
      <c r="A456" s="35"/>
      <c r="B456" s="41"/>
      <c r="C456" s="42"/>
      <c r="D456" s="42"/>
      <c r="E456" s="42"/>
      <c r="F456" s="42"/>
    </row>
    <row r="457" spans="1:6" x14ac:dyDescent="0.25">
      <c r="A457" s="35"/>
      <c r="B457" s="41"/>
      <c r="C457" s="42"/>
      <c r="D457" s="42"/>
      <c r="E457" s="42"/>
      <c r="F457" s="42"/>
    </row>
    <row r="458" spans="1:6" x14ac:dyDescent="0.25">
      <c r="A458" s="35"/>
      <c r="B458" s="41"/>
      <c r="C458" s="42"/>
      <c r="D458" s="42"/>
      <c r="E458" s="42"/>
      <c r="F458" s="42"/>
    </row>
    <row r="459" spans="1:6" x14ac:dyDescent="0.25">
      <c r="A459" s="35"/>
      <c r="B459" s="41"/>
      <c r="C459" s="42"/>
      <c r="D459" s="42"/>
      <c r="E459" s="42"/>
      <c r="F459" s="42"/>
    </row>
    <row r="460" spans="1:6" x14ac:dyDescent="0.25">
      <c r="A460" s="35"/>
      <c r="B460" s="41"/>
      <c r="C460" s="42"/>
      <c r="D460" s="42"/>
      <c r="E460" s="42"/>
      <c r="F460" s="42"/>
    </row>
    <row r="461" spans="1:6" x14ac:dyDescent="0.25">
      <c r="A461" s="35"/>
      <c r="B461" s="41"/>
      <c r="C461" s="42"/>
      <c r="D461" s="42"/>
      <c r="E461" s="42"/>
      <c r="F461" s="42"/>
    </row>
    <row r="462" spans="1:6" x14ac:dyDescent="0.25">
      <c r="A462" s="35"/>
      <c r="B462" s="41"/>
      <c r="C462" s="42"/>
      <c r="D462" s="42"/>
      <c r="E462" s="42"/>
      <c r="F462" s="42"/>
    </row>
    <row r="463" spans="1:6" x14ac:dyDescent="0.25">
      <c r="A463" s="35"/>
      <c r="B463" s="41"/>
      <c r="C463" s="42"/>
      <c r="D463" s="42"/>
      <c r="E463" s="42"/>
      <c r="F463" s="42"/>
    </row>
    <row r="464" spans="1:6" x14ac:dyDescent="0.25">
      <c r="A464" s="35"/>
      <c r="B464" s="41"/>
      <c r="C464" s="42"/>
      <c r="D464" s="42"/>
      <c r="E464" s="42"/>
      <c r="F464" s="42"/>
    </row>
    <row r="465" spans="1:6" x14ac:dyDescent="0.25">
      <c r="A465" s="35"/>
      <c r="B465" s="41"/>
      <c r="C465" s="42"/>
      <c r="D465" s="42"/>
      <c r="E465" s="42"/>
      <c r="F465" s="42"/>
    </row>
    <row r="466" spans="1:6" x14ac:dyDescent="0.25">
      <c r="A466" s="35"/>
      <c r="B466" s="41"/>
      <c r="C466" s="42"/>
      <c r="D466" s="42"/>
      <c r="E466" s="42"/>
      <c r="F466" s="42"/>
    </row>
    <row r="467" spans="1:6" x14ac:dyDescent="0.25">
      <c r="A467" s="35"/>
      <c r="B467" s="41"/>
      <c r="C467" s="42"/>
      <c r="D467" s="42"/>
      <c r="E467" s="42"/>
      <c r="F467" s="42"/>
    </row>
    <row r="468" spans="1:6" x14ac:dyDescent="0.25">
      <c r="A468" s="35"/>
      <c r="B468" s="41"/>
      <c r="C468" s="42"/>
      <c r="D468" s="42"/>
      <c r="E468" s="42"/>
      <c r="F468" s="42"/>
    </row>
    <row r="469" spans="1:6" x14ac:dyDescent="0.25">
      <c r="A469" s="35"/>
      <c r="B469" s="41"/>
      <c r="C469" s="42"/>
      <c r="D469" s="42"/>
      <c r="E469" s="42"/>
      <c r="F469" s="42"/>
    </row>
    <row r="470" spans="1:6" x14ac:dyDescent="0.25">
      <c r="A470" s="35"/>
      <c r="B470" s="41"/>
      <c r="C470" s="42"/>
      <c r="D470" s="42"/>
      <c r="E470" s="42"/>
      <c r="F470" s="42"/>
    </row>
    <row r="471" spans="1:6" x14ac:dyDescent="0.25">
      <c r="A471" s="35"/>
      <c r="B471" s="41"/>
      <c r="C471" s="42"/>
      <c r="D471" s="42"/>
      <c r="E471" s="42"/>
      <c r="F471" s="42"/>
    </row>
    <row r="472" spans="1:6" x14ac:dyDescent="0.25">
      <c r="A472" s="35"/>
      <c r="B472" s="41"/>
      <c r="C472" s="42"/>
      <c r="D472" s="42"/>
      <c r="E472" s="42"/>
      <c r="F472" s="42"/>
    </row>
    <row r="473" spans="1:6" x14ac:dyDescent="0.25">
      <c r="A473" s="35"/>
      <c r="B473" s="41"/>
      <c r="C473" s="42"/>
      <c r="D473" s="42"/>
      <c r="E473" s="42"/>
      <c r="F473" s="42"/>
    </row>
    <row r="474" spans="1:6" x14ac:dyDescent="0.25">
      <c r="A474" s="35"/>
      <c r="B474" s="41"/>
      <c r="C474" s="42"/>
      <c r="D474" s="42"/>
      <c r="E474" s="42"/>
      <c r="F474" s="42"/>
    </row>
    <row r="475" spans="1:6" x14ac:dyDescent="0.25">
      <c r="A475" s="35"/>
      <c r="B475" s="41"/>
      <c r="C475" s="42"/>
      <c r="D475" s="42"/>
      <c r="E475" s="42"/>
      <c r="F475" s="42"/>
    </row>
    <row r="476" spans="1:6" x14ac:dyDescent="0.25">
      <c r="A476" s="35"/>
      <c r="B476" s="41"/>
      <c r="C476" s="42"/>
      <c r="D476" s="42"/>
      <c r="E476" s="42"/>
      <c r="F476" s="42"/>
    </row>
    <row r="477" spans="1:6" x14ac:dyDescent="0.25">
      <c r="A477" s="35"/>
      <c r="B477" s="41"/>
      <c r="C477" s="42"/>
      <c r="D477" s="42"/>
      <c r="E477" s="42"/>
      <c r="F477" s="42"/>
    </row>
    <row r="478" spans="1:6" x14ac:dyDescent="0.25">
      <c r="A478" s="35"/>
      <c r="B478" s="41"/>
      <c r="C478" s="42"/>
      <c r="D478" s="42"/>
      <c r="E478" s="42"/>
      <c r="F478" s="42"/>
    </row>
    <row r="479" spans="1:6" x14ac:dyDescent="0.25">
      <c r="A479" s="35"/>
      <c r="B479" s="41"/>
      <c r="C479" s="42"/>
      <c r="D479" s="42"/>
      <c r="E479" s="42"/>
      <c r="F479" s="42"/>
    </row>
    <row r="480" spans="1:6" x14ac:dyDescent="0.25">
      <c r="A480" s="35"/>
      <c r="B480" s="41"/>
      <c r="C480" s="42"/>
      <c r="D480" s="42"/>
      <c r="E480" s="42"/>
      <c r="F480" s="42"/>
    </row>
    <row r="481" spans="1:6" x14ac:dyDescent="0.25">
      <c r="A481" s="35"/>
      <c r="B481" s="41"/>
      <c r="C481" s="42"/>
      <c r="D481" s="42"/>
      <c r="E481" s="42"/>
      <c r="F481" s="42"/>
    </row>
    <row r="482" spans="1:6" x14ac:dyDescent="0.25">
      <c r="A482" s="35"/>
      <c r="B482" s="41"/>
      <c r="C482" s="42"/>
      <c r="D482" s="42"/>
      <c r="E482" s="42"/>
      <c r="F482" s="42"/>
    </row>
    <row r="483" spans="1:6" x14ac:dyDescent="0.25">
      <c r="A483" s="35"/>
      <c r="B483" s="41"/>
      <c r="C483" s="42"/>
      <c r="D483" s="42"/>
      <c r="E483" s="42"/>
      <c r="F483" s="42"/>
    </row>
    <row r="484" spans="1:6" x14ac:dyDescent="0.25">
      <c r="A484" s="35"/>
      <c r="B484" s="41"/>
      <c r="C484" s="42"/>
      <c r="D484" s="42"/>
      <c r="E484" s="42"/>
      <c r="F484" s="42"/>
    </row>
    <row r="485" spans="1:6" x14ac:dyDescent="0.25">
      <c r="A485" s="35"/>
      <c r="B485" s="41"/>
      <c r="C485" s="42"/>
      <c r="D485" s="42"/>
      <c r="E485" s="42"/>
      <c r="F485" s="42"/>
    </row>
    <row r="486" spans="1:6" x14ac:dyDescent="0.25">
      <c r="A486" s="35"/>
      <c r="B486" s="41"/>
      <c r="C486" s="42"/>
      <c r="D486" s="42"/>
      <c r="E486" s="42"/>
      <c r="F486" s="42"/>
    </row>
    <row r="487" spans="1:6" x14ac:dyDescent="0.25">
      <c r="A487" s="35"/>
      <c r="B487" s="41"/>
      <c r="C487" s="42"/>
      <c r="D487" s="42"/>
      <c r="E487" s="42"/>
      <c r="F487" s="42"/>
    </row>
    <row r="488" spans="1:6" x14ac:dyDescent="0.25">
      <c r="A488" s="35"/>
      <c r="B488" s="41"/>
      <c r="C488" s="42"/>
      <c r="D488" s="42"/>
      <c r="E488" s="42"/>
      <c r="F488" s="42"/>
    </row>
    <row r="489" spans="1:6" x14ac:dyDescent="0.25">
      <c r="A489" s="35"/>
      <c r="B489" s="41"/>
      <c r="C489" s="42"/>
      <c r="D489" s="42"/>
      <c r="E489" s="42"/>
      <c r="F489" s="42"/>
    </row>
    <row r="490" spans="1:6" x14ac:dyDescent="0.25">
      <c r="A490" s="35"/>
      <c r="B490" s="41"/>
      <c r="C490" s="42"/>
      <c r="D490" s="42"/>
      <c r="E490" s="42"/>
      <c r="F490" s="42"/>
    </row>
    <row r="491" spans="1:6" x14ac:dyDescent="0.25">
      <c r="A491" s="35"/>
      <c r="B491" s="41"/>
      <c r="C491" s="42"/>
      <c r="D491" s="42"/>
      <c r="E491" s="42"/>
      <c r="F491" s="42"/>
    </row>
    <row r="492" spans="1:6" x14ac:dyDescent="0.25">
      <c r="A492" s="35"/>
      <c r="B492" s="41"/>
      <c r="C492" s="42"/>
      <c r="D492" s="42"/>
      <c r="E492" s="42"/>
      <c r="F492" s="42"/>
    </row>
    <row r="493" spans="1:6" x14ac:dyDescent="0.25">
      <c r="A493" s="35"/>
      <c r="B493" s="41"/>
      <c r="C493" s="42"/>
      <c r="D493" s="42"/>
      <c r="E493" s="42"/>
      <c r="F493" s="42"/>
    </row>
    <row r="494" spans="1:6" x14ac:dyDescent="0.25">
      <c r="A494" s="35"/>
      <c r="B494" s="41"/>
      <c r="C494" s="42"/>
      <c r="D494" s="42"/>
      <c r="E494" s="42"/>
      <c r="F494" s="42"/>
    </row>
    <row r="495" spans="1:6" x14ac:dyDescent="0.25">
      <c r="A495" s="35"/>
      <c r="B495" s="41"/>
      <c r="C495" s="42"/>
      <c r="D495" s="42"/>
      <c r="E495" s="42"/>
      <c r="F495" s="42"/>
    </row>
    <row r="496" spans="1:6" x14ac:dyDescent="0.25">
      <c r="A496" s="35"/>
      <c r="B496" s="41"/>
      <c r="C496" s="42"/>
      <c r="D496" s="42"/>
      <c r="E496" s="42"/>
      <c r="F496" s="42"/>
    </row>
    <row r="497" spans="1:6" x14ac:dyDescent="0.25">
      <c r="A497" s="35"/>
      <c r="B497" s="41"/>
      <c r="C497" s="42"/>
      <c r="D497" s="42"/>
      <c r="E497" s="42"/>
      <c r="F497" s="42"/>
    </row>
    <row r="498" spans="1:6" x14ac:dyDescent="0.25">
      <c r="A498" s="35"/>
      <c r="B498" s="41"/>
      <c r="C498" s="42"/>
      <c r="D498" s="42"/>
      <c r="E498" s="42"/>
      <c r="F498" s="42"/>
    </row>
    <row r="499" spans="1:6" x14ac:dyDescent="0.25">
      <c r="A499" s="35"/>
      <c r="B499" s="41"/>
      <c r="C499" s="42"/>
      <c r="D499" s="42"/>
      <c r="E499" s="42"/>
      <c r="F499" s="42"/>
    </row>
    <row r="500" spans="1:6" x14ac:dyDescent="0.25">
      <c r="A500" s="35"/>
      <c r="B500" s="41"/>
      <c r="C500" s="42"/>
      <c r="D500" s="42"/>
      <c r="E500" s="42"/>
      <c r="F500" s="42"/>
    </row>
    <row r="501" spans="1:6" x14ac:dyDescent="0.25">
      <c r="A501" s="35"/>
      <c r="B501" s="41"/>
      <c r="C501" s="42"/>
      <c r="D501" s="42"/>
      <c r="E501" s="42"/>
      <c r="F501" s="42"/>
    </row>
    <row r="502" spans="1:6" x14ac:dyDescent="0.25">
      <c r="A502" s="35"/>
      <c r="B502" s="41"/>
      <c r="C502" s="42"/>
      <c r="D502" s="42"/>
      <c r="E502" s="42"/>
      <c r="F502" s="42"/>
    </row>
    <row r="503" spans="1:6" x14ac:dyDescent="0.25">
      <c r="A503" s="35"/>
      <c r="B503" s="41"/>
      <c r="C503" s="42"/>
      <c r="D503" s="42"/>
      <c r="E503" s="42"/>
      <c r="F503" s="42"/>
    </row>
    <row r="504" spans="1:6" x14ac:dyDescent="0.25">
      <c r="A504" s="35"/>
      <c r="B504" s="41"/>
      <c r="C504" s="42"/>
      <c r="D504" s="42"/>
      <c r="E504" s="42"/>
      <c r="F504" s="42"/>
    </row>
    <row r="505" spans="1:6" x14ac:dyDescent="0.25">
      <c r="A505" s="35"/>
      <c r="B505" s="41"/>
      <c r="C505" s="42"/>
      <c r="D505" s="42"/>
      <c r="E505" s="42"/>
      <c r="F505" s="42"/>
    </row>
    <row r="506" spans="1:6" x14ac:dyDescent="0.25">
      <c r="A506" s="35"/>
      <c r="B506" s="41"/>
      <c r="C506" s="42"/>
      <c r="D506" s="42"/>
      <c r="E506" s="42"/>
      <c r="F506" s="42"/>
    </row>
    <row r="507" spans="1:6" x14ac:dyDescent="0.25">
      <c r="A507" s="35"/>
      <c r="B507" s="41"/>
      <c r="C507" s="42"/>
      <c r="D507" s="42"/>
      <c r="E507" s="42"/>
      <c r="F507" s="42"/>
    </row>
    <row r="508" spans="1:6" x14ac:dyDescent="0.25">
      <c r="A508" s="35"/>
      <c r="B508" s="41"/>
      <c r="C508" s="42"/>
      <c r="D508" s="42"/>
      <c r="E508" s="42"/>
      <c r="F508" s="42"/>
    </row>
    <row r="509" spans="1:6" x14ac:dyDescent="0.25">
      <c r="A509" s="35"/>
      <c r="B509" s="41"/>
      <c r="C509" s="42"/>
      <c r="D509" s="42"/>
      <c r="E509" s="42"/>
      <c r="F509" s="42"/>
    </row>
    <row r="510" spans="1:6" x14ac:dyDescent="0.25">
      <c r="A510" s="35"/>
      <c r="B510" s="41"/>
      <c r="C510" s="42"/>
      <c r="D510" s="42"/>
      <c r="E510" s="42"/>
      <c r="F510" s="42"/>
    </row>
    <row r="511" spans="1:6" x14ac:dyDescent="0.25">
      <c r="A511" s="35"/>
      <c r="B511" s="41"/>
      <c r="C511" s="42"/>
      <c r="D511" s="42"/>
      <c r="E511" s="42"/>
      <c r="F511" s="42"/>
    </row>
    <row r="512" spans="1:6" x14ac:dyDescent="0.25">
      <c r="A512" s="35"/>
      <c r="B512" s="41"/>
      <c r="C512" s="42"/>
      <c r="D512" s="42"/>
      <c r="E512" s="42"/>
      <c r="F512" s="42"/>
    </row>
    <row r="513" spans="1:6" x14ac:dyDescent="0.25">
      <c r="A513" s="35"/>
      <c r="B513" s="41"/>
      <c r="C513" s="42"/>
      <c r="D513" s="42"/>
      <c r="E513" s="42"/>
      <c r="F513" s="42"/>
    </row>
    <row r="514" spans="1:6" x14ac:dyDescent="0.25">
      <c r="A514" s="35"/>
      <c r="B514" s="41"/>
      <c r="C514" s="42"/>
      <c r="D514" s="42"/>
      <c r="E514" s="42"/>
      <c r="F514" s="42"/>
    </row>
    <row r="515" spans="1:6" x14ac:dyDescent="0.25">
      <c r="A515" s="35"/>
      <c r="B515" s="41"/>
      <c r="C515" s="42"/>
      <c r="D515" s="42"/>
      <c r="E515" s="42"/>
      <c r="F515" s="42"/>
    </row>
    <row r="516" spans="1:6" x14ac:dyDescent="0.25">
      <c r="A516" s="35"/>
      <c r="B516" s="41"/>
      <c r="C516" s="42"/>
      <c r="D516" s="42"/>
      <c r="E516" s="42"/>
      <c r="F516" s="42"/>
    </row>
    <row r="517" spans="1:6" x14ac:dyDescent="0.25">
      <c r="A517" s="35"/>
      <c r="B517" s="41"/>
      <c r="C517" s="42"/>
      <c r="D517" s="42"/>
      <c r="E517" s="42"/>
      <c r="F517" s="42"/>
    </row>
    <row r="518" spans="1:6" x14ac:dyDescent="0.25">
      <c r="A518" s="35"/>
      <c r="B518" s="41"/>
      <c r="C518" s="42"/>
      <c r="D518" s="42"/>
      <c r="E518" s="42"/>
      <c r="F518" s="42"/>
    </row>
    <row r="519" spans="1:6" x14ac:dyDescent="0.25">
      <c r="A519" s="35"/>
      <c r="B519" s="41"/>
      <c r="C519" s="42"/>
      <c r="D519" s="42"/>
      <c r="E519" s="42"/>
      <c r="F519" s="42"/>
    </row>
    <row r="520" spans="1:6" x14ac:dyDescent="0.25">
      <c r="A520" s="35"/>
      <c r="B520" s="41"/>
      <c r="C520" s="42"/>
      <c r="D520" s="42"/>
      <c r="E520" s="42"/>
      <c r="F520" s="42"/>
    </row>
    <row r="521" spans="1:6" x14ac:dyDescent="0.25">
      <c r="A521" s="35"/>
      <c r="B521" s="41"/>
      <c r="C521" s="42"/>
      <c r="D521" s="42"/>
      <c r="E521" s="42"/>
      <c r="F521" s="42"/>
    </row>
    <row r="522" spans="1:6" x14ac:dyDescent="0.25">
      <c r="A522" s="35"/>
      <c r="B522" s="41"/>
      <c r="C522" s="42"/>
      <c r="D522" s="42"/>
      <c r="E522" s="42"/>
      <c r="F522" s="42"/>
    </row>
    <row r="523" spans="1:6" x14ac:dyDescent="0.25">
      <c r="A523" s="35"/>
      <c r="B523" s="41"/>
      <c r="C523" s="42"/>
      <c r="D523" s="42"/>
      <c r="E523" s="42"/>
      <c r="F523" s="42"/>
    </row>
    <row r="524" spans="1:6" x14ac:dyDescent="0.25">
      <c r="A524" s="35"/>
      <c r="B524" s="41"/>
      <c r="C524" s="42"/>
      <c r="D524" s="42"/>
      <c r="E524" s="42"/>
      <c r="F524" s="42"/>
    </row>
    <row r="525" spans="1:6" x14ac:dyDescent="0.25">
      <c r="A525" s="35"/>
      <c r="B525" s="41"/>
      <c r="C525" s="42"/>
      <c r="D525" s="42"/>
      <c r="E525" s="42"/>
      <c r="F525" s="42"/>
    </row>
    <row r="526" spans="1:6" x14ac:dyDescent="0.25">
      <c r="A526" s="35"/>
      <c r="B526" s="41"/>
      <c r="C526" s="42"/>
      <c r="D526" s="42"/>
      <c r="E526" s="42"/>
      <c r="F526" s="42"/>
    </row>
    <row r="527" spans="1:6" x14ac:dyDescent="0.25">
      <c r="A527" s="35"/>
      <c r="B527" s="41"/>
      <c r="C527" s="42"/>
      <c r="D527" s="42"/>
      <c r="E527" s="42"/>
      <c r="F527" s="42"/>
    </row>
    <row r="528" spans="1:6" x14ac:dyDescent="0.25">
      <c r="A528" s="35"/>
      <c r="B528" s="41"/>
      <c r="C528" s="42"/>
      <c r="D528" s="42"/>
      <c r="E528" s="42"/>
      <c r="F528" s="42"/>
    </row>
    <row r="529" spans="1:6" x14ac:dyDescent="0.25">
      <c r="A529" s="35"/>
      <c r="B529" s="41"/>
      <c r="C529" s="42"/>
      <c r="D529" s="42"/>
      <c r="E529" s="42"/>
      <c r="F529" s="42"/>
    </row>
    <row r="530" spans="1:6" x14ac:dyDescent="0.25">
      <c r="A530" s="35"/>
      <c r="B530" s="41"/>
      <c r="C530" s="42"/>
      <c r="D530" s="42"/>
      <c r="E530" s="42"/>
      <c r="F530" s="42"/>
    </row>
    <row r="531" spans="1:6" x14ac:dyDescent="0.25">
      <c r="A531" s="35"/>
      <c r="B531" s="41"/>
      <c r="C531" s="42"/>
      <c r="D531" s="42"/>
      <c r="E531" s="42"/>
      <c r="F531" s="42"/>
    </row>
    <row r="532" spans="1:6" x14ac:dyDescent="0.25">
      <c r="A532" s="35"/>
      <c r="B532" s="41"/>
      <c r="C532" s="42"/>
      <c r="D532" s="42"/>
      <c r="E532" s="42"/>
      <c r="F532" s="42"/>
    </row>
    <row r="533" spans="1:6" x14ac:dyDescent="0.25">
      <c r="A533" s="35"/>
      <c r="B533" s="41"/>
      <c r="C533" s="42"/>
      <c r="D533" s="42"/>
      <c r="E533" s="42"/>
      <c r="F533" s="42"/>
    </row>
    <row r="534" spans="1:6" x14ac:dyDescent="0.25">
      <c r="A534" s="35"/>
      <c r="B534" s="41"/>
      <c r="C534" s="42"/>
      <c r="D534" s="42"/>
      <c r="E534" s="42"/>
      <c r="F534" s="42"/>
    </row>
    <row r="535" spans="1:6" x14ac:dyDescent="0.25">
      <c r="A535" s="35"/>
      <c r="B535" s="41"/>
      <c r="C535" s="42"/>
      <c r="D535" s="42"/>
      <c r="E535" s="42"/>
      <c r="F535" s="42"/>
    </row>
    <row r="536" spans="1:6" x14ac:dyDescent="0.25">
      <c r="A536" s="35"/>
      <c r="B536" s="41"/>
      <c r="C536" s="42"/>
      <c r="D536" s="42"/>
      <c r="E536" s="42"/>
      <c r="F536" s="42"/>
    </row>
    <row r="537" spans="1:6" x14ac:dyDescent="0.25">
      <c r="A537" s="35"/>
      <c r="B537" s="41"/>
      <c r="C537" s="42"/>
      <c r="D537" s="42"/>
      <c r="E537" s="42"/>
      <c r="F537" s="42"/>
    </row>
    <row r="538" spans="1:6" x14ac:dyDescent="0.25">
      <c r="A538" s="35"/>
      <c r="B538" s="41"/>
      <c r="C538" s="42"/>
      <c r="D538" s="42"/>
      <c r="E538" s="42"/>
      <c r="F538" s="42"/>
    </row>
    <row r="539" spans="1:6" x14ac:dyDescent="0.25">
      <c r="A539" s="35"/>
      <c r="B539" s="41"/>
      <c r="C539" s="42"/>
      <c r="D539" s="42"/>
      <c r="E539" s="42"/>
      <c r="F539" s="42"/>
    </row>
    <row r="540" spans="1:6" x14ac:dyDescent="0.25">
      <c r="A540" s="35"/>
      <c r="B540" s="41"/>
      <c r="C540" s="42"/>
      <c r="D540" s="42"/>
      <c r="E540" s="42"/>
      <c r="F540" s="42"/>
    </row>
    <row r="541" spans="1:6" x14ac:dyDescent="0.25">
      <c r="A541" s="35"/>
      <c r="B541" s="41"/>
      <c r="C541" s="42"/>
      <c r="D541" s="42"/>
      <c r="E541" s="42"/>
      <c r="F541" s="42"/>
    </row>
    <row r="542" spans="1:6" x14ac:dyDescent="0.25">
      <c r="A542" s="35"/>
      <c r="B542" s="41"/>
      <c r="C542" s="42"/>
      <c r="D542" s="42"/>
      <c r="E542" s="42"/>
      <c r="F542" s="42"/>
    </row>
    <row r="543" spans="1:6" x14ac:dyDescent="0.25">
      <c r="A543" s="35"/>
      <c r="B543" s="41"/>
      <c r="C543" s="42"/>
      <c r="D543" s="42"/>
      <c r="E543" s="42"/>
      <c r="F543" s="42"/>
    </row>
    <row r="544" spans="1:6" x14ac:dyDescent="0.25">
      <c r="A544" s="35"/>
      <c r="B544" s="41"/>
      <c r="C544" s="42"/>
      <c r="D544" s="42"/>
      <c r="E544" s="42"/>
      <c r="F544" s="42"/>
    </row>
    <row r="545" spans="1:6" x14ac:dyDescent="0.25">
      <c r="A545" s="35"/>
      <c r="B545" s="41"/>
      <c r="C545" s="42"/>
      <c r="D545" s="42"/>
      <c r="E545" s="42"/>
      <c r="F545" s="42"/>
    </row>
    <row r="546" spans="1:6" x14ac:dyDescent="0.25">
      <c r="A546" s="35"/>
      <c r="B546" s="41"/>
      <c r="C546" s="42"/>
      <c r="D546" s="42"/>
      <c r="E546" s="42"/>
      <c r="F546" s="42"/>
    </row>
    <row r="547" spans="1:6" x14ac:dyDescent="0.25">
      <c r="A547" s="35"/>
      <c r="B547" s="41"/>
      <c r="C547" s="42"/>
      <c r="D547" s="42"/>
      <c r="E547" s="42"/>
      <c r="F547" s="42"/>
    </row>
    <row r="548" spans="1:6" x14ac:dyDescent="0.25">
      <c r="A548" s="35"/>
      <c r="B548" s="41"/>
      <c r="C548" s="42"/>
      <c r="D548" s="42"/>
      <c r="E548" s="42"/>
      <c r="F548" s="42"/>
    </row>
    <row r="549" spans="1:6" x14ac:dyDescent="0.25">
      <c r="A549" s="35"/>
      <c r="B549" s="41"/>
      <c r="C549" s="42"/>
      <c r="D549" s="42"/>
      <c r="E549" s="42"/>
      <c r="F549" s="42"/>
    </row>
    <row r="550" spans="1:6" x14ac:dyDescent="0.25">
      <c r="A550" s="35"/>
      <c r="B550" s="41"/>
      <c r="C550" s="42"/>
      <c r="D550" s="42"/>
      <c r="E550" s="42"/>
      <c r="F550" s="42"/>
    </row>
    <row r="551" spans="1:6" x14ac:dyDescent="0.25">
      <c r="A551" s="35"/>
      <c r="B551" s="41"/>
      <c r="C551" s="42"/>
      <c r="D551" s="42"/>
      <c r="E551" s="42"/>
      <c r="F551" s="42"/>
    </row>
    <row r="552" spans="1:6" x14ac:dyDescent="0.25">
      <c r="A552" s="35"/>
      <c r="B552" s="41"/>
      <c r="C552" s="42"/>
      <c r="D552" s="42"/>
      <c r="E552" s="42"/>
      <c r="F552" s="42"/>
    </row>
    <row r="553" spans="1:6" x14ac:dyDescent="0.25">
      <c r="A553" s="35"/>
      <c r="B553" s="41"/>
      <c r="C553" s="42"/>
      <c r="D553" s="42"/>
      <c r="E553" s="42"/>
      <c r="F553" s="42"/>
    </row>
    <row r="554" spans="1:6" x14ac:dyDescent="0.25">
      <c r="A554" s="35"/>
      <c r="B554" s="41"/>
      <c r="C554" s="42"/>
      <c r="D554" s="42"/>
      <c r="E554" s="42"/>
      <c r="F554" s="42"/>
    </row>
    <row r="555" spans="1:6" x14ac:dyDescent="0.25">
      <c r="A555" s="35"/>
      <c r="B555" s="41"/>
      <c r="C555" s="42"/>
      <c r="D555" s="42"/>
      <c r="E555" s="42"/>
      <c r="F555" s="42"/>
    </row>
    <row r="556" spans="1:6" x14ac:dyDescent="0.25">
      <c r="A556" s="35"/>
      <c r="B556" s="41"/>
      <c r="C556" s="42"/>
      <c r="D556" s="42"/>
      <c r="E556" s="42"/>
      <c r="F556" s="42"/>
    </row>
    <row r="557" spans="1:6" x14ac:dyDescent="0.25">
      <c r="A557" s="35"/>
      <c r="B557" s="41"/>
      <c r="C557" s="42"/>
      <c r="D557" s="42"/>
      <c r="E557" s="42"/>
      <c r="F557" s="42"/>
    </row>
    <row r="558" spans="1:6" x14ac:dyDescent="0.25">
      <c r="A558" s="35"/>
      <c r="B558" s="41"/>
      <c r="C558" s="42"/>
      <c r="D558" s="42"/>
      <c r="E558" s="42"/>
      <c r="F558" s="42"/>
    </row>
    <row r="559" spans="1:6" x14ac:dyDescent="0.25">
      <c r="A559" s="35"/>
      <c r="B559" s="41"/>
      <c r="C559" s="42"/>
      <c r="D559" s="42"/>
      <c r="E559" s="42"/>
      <c r="F559" s="42"/>
    </row>
    <row r="560" spans="1:6" x14ac:dyDescent="0.25">
      <c r="A560" s="35"/>
      <c r="B560" s="41"/>
      <c r="C560" s="42"/>
      <c r="D560" s="42"/>
      <c r="E560" s="42"/>
      <c r="F560" s="42"/>
    </row>
    <row r="561" spans="1:6" x14ac:dyDescent="0.25">
      <c r="A561" s="35"/>
      <c r="B561" s="41"/>
      <c r="C561" s="42"/>
      <c r="D561" s="42"/>
      <c r="E561" s="42"/>
      <c r="F561" s="42"/>
    </row>
    <row r="562" spans="1:6" x14ac:dyDescent="0.25">
      <c r="A562" s="35"/>
      <c r="B562" s="41"/>
      <c r="C562" s="42"/>
      <c r="D562" s="42"/>
      <c r="E562" s="42"/>
      <c r="F562" s="42"/>
    </row>
    <row r="563" spans="1:6" x14ac:dyDescent="0.25">
      <c r="A563" s="35"/>
      <c r="B563" s="41"/>
      <c r="C563" s="42"/>
      <c r="D563" s="42"/>
      <c r="E563" s="42"/>
      <c r="F563" s="42"/>
    </row>
    <row r="564" spans="1:6" x14ac:dyDescent="0.25">
      <c r="A564" s="35"/>
      <c r="B564" s="41"/>
      <c r="C564" s="42"/>
      <c r="D564" s="42"/>
      <c r="E564" s="42"/>
      <c r="F564" s="42"/>
    </row>
    <row r="565" spans="1:6" x14ac:dyDescent="0.25">
      <c r="A565" s="35"/>
      <c r="B565" s="41"/>
      <c r="C565" s="42"/>
      <c r="D565" s="42"/>
      <c r="E565" s="42"/>
      <c r="F565" s="42"/>
    </row>
    <row r="566" spans="1:6" x14ac:dyDescent="0.25">
      <c r="A566" s="35"/>
      <c r="B566" s="41"/>
      <c r="C566" s="42"/>
      <c r="D566" s="42"/>
      <c r="E566" s="42"/>
      <c r="F566" s="42"/>
    </row>
    <row r="567" spans="1:6" x14ac:dyDescent="0.25">
      <c r="A567" s="35"/>
      <c r="B567" s="41"/>
      <c r="C567" s="42"/>
      <c r="D567" s="42"/>
      <c r="E567" s="42"/>
      <c r="F567" s="42"/>
    </row>
    <row r="568" spans="1:6" x14ac:dyDescent="0.25">
      <c r="A568" s="35"/>
      <c r="B568" s="41"/>
      <c r="C568" s="42"/>
      <c r="D568" s="42"/>
      <c r="E568" s="42"/>
      <c r="F568" s="42"/>
    </row>
    <row r="569" spans="1:6" x14ac:dyDescent="0.25">
      <c r="A569" s="35"/>
      <c r="B569" s="41"/>
      <c r="C569" s="42"/>
      <c r="D569" s="42"/>
      <c r="E569" s="42"/>
      <c r="F569" s="42"/>
    </row>
    <row r="570" spans="1:6" x14ac:dyDescent="0.25">
      <c r="A570" s="35"/>
      <c r="B570" s="41"/>
      <c r="C570" s="42"/>
      <c r="D570" s="42"/>
      <c r="E570" s="42"/>
      <c r="F570" s="42"/>
    </row>
    <row r="571" spans="1:6" x14ac:dyDescent="0.25">
      <c r="A571" s="35"/>
      <c r="B571" s="41"/>
      <c r="C571" s="42"/>
      <c r="D571" s="42"/>
      <c r="E571" s="42"/>
      <c r="F571" s="42"/>
    </row>
    <row r="572" spans="1:6" x14ac:dyDescent="0.25">
      <c r="A572" s="35"/>
      <c r="B572" s="41"/>
      <c r="C572" s="42"/>
      <c r="D572" s="42"/>
      <c r="E572" s="42"/>
      <c r="F572" s="42"/>
    </row>
    <row r="573" spans="1:6" x14ac:dyDescent="0.25">
      <c r="A573" s="35"/>
      <c r="B573" s="41"/>
      <c r="C573" s="42"/>
      <c r="D573" s="42"/>
      <c r="E573" s="42"/>
      <c r="F573" s="42"/>
    </row>
    <row r="574" spans="1:6" x14ac:dyDescent="0.25">
      <c r="A574" s="35"/>
      <c r="B574" s="41"/>
      <c r="C574" s="42"/>
      <c r="D574" s="42"/>
      <c r="E574" s="42"/>
      <c r="F574" s="42"/>
    </row>
    <row r="575" spans="1:6" x14ac:dyDescent="0.25">
      <c r="A575" s="35"/>
      <c r="B575" s="41"/>
      <c r="C575" s="42"/>
      <c r="D575" s="42"/>
      <c r="E575" s="42"/>
      <c r="F575" s="42"/>
    </row>
    <row r="576" spans="1:6" x14ac:dyDescent="0.25">
      <c r="A576" s="35"/>
      <c r="B576" s="41"/>
      <c r="C576" s="42"/>
      <c r="D576" s="42"/>
      <c r="E576" s="42"/>
      <c r="F576" s="42"/>
    </row>
    <row r="577" spans="1:6" x14ac:dyDescent="0.25">
      <c r="A577" s="35"/>
      <c r="B577" s="41"/>
      <c r="C577" s="42"/>
      <c r="D577" s="42"/>
      <c r="E577" s="42"/>
      <c r="F577" s="42"/>
    </row>
    <row r="578" spans="1:6" x14ac:dyDescent="0.25">
      <c r="A578" s="35"/>
      <c r="B578" s="41"/>
      <c r="C578" s="42"/>
      <c r="D578" s="42"/>
      <c r="E578" s="42"/>
      <c r="F578" s="42"/>
    </row>
    <row r="579" spans="1:6" x14ac:dyDescent="0.25">
      <c r="A579" s="35"/>
      <c r="B579" s="41"/>
      <c r="C579" s="42"/>
      <c r="D579" s="42"/>
      <c r="E579" s="42"/>
      <c r="F579" s="42"/>
    </row>
    <row r="580" spans="1:6" x14ac:dyDescent="0.25">
      <c r="A580" s="35"/>
      <c r="B580" s="41"/>
      <c r="C580" s="42"/>
      <c r="D580" s="42"/>
      <c r="E580" s="42"/>
      <c r="F580" s="42"/>
    </row>
    <row r="581" spans="1:6" x14ac:dyDescent="0.25">
      <c r="A581" s="35"/>
      <c r="B581" s="41"/>
      <c r="C581" s="42"/>
      <c r="D581" s="42"/>
      <c r="E581" s="42"/>
      <c r="F581" s="42"/>
    </row>
    <row r="582" spans="1:6" x14ac:dyDescent="0.25">
      <c r="A582" s="35"/>
      <c r="B582" s="41"/>
      <c r="C582" s="42"/>
      <c r="D582" s="42"/>
      <c r="E582" s="42"/>
      <c r="F582" s="42"/>
    </row>
    <row r="583" spans="1:6" x14ac:dyDescent="0.25">
      <c r="A583" s="35"/>
      <c r="B583" s="41"/>
      <c r="C583" s="42"/>
      <c r="D583" s="42"/>
      <c r="E583" s="42"/>
      <c r="F583" s="42"/>
    </row>
    <row r="584" spans="1:6" x14ac:dyDescent="0.25">
      <c r="A584" s="35"/>
      <c r="B584" s="41"/>
      <c r="C584" s="42"/>
      <c r="D584" s="42"/>
      <c r="E584" s="42"/>
      <c r="F584" s="42"/>
    </row>
    <row r="585" spans="1:6" x14ac:dyDescent="0.25">
      <c r="A585" s="35"/>
      <c r="B585" s="41"/>
      <c r="C585" s="42"/>
      <c r="D585" s="42"/>
      <c r="E585" s="42"/>
      <c r="F585" s="42"/>
    </row>
    <row r="586" spans="1:6" x14ac:dyDescent="0.25">
      <c r="A586" s="35"/>
      <c r="B586" s="41"/>
      <c r="C586" s="42"/>
      <c r="D586" s="42"/>
      <c r="E586" s="42"/>
      <c r="F586" s="42"/>
    </row>
    <row r="587" spans="1:6" x14ac:dyDescent="0.25">
      <c r="A587" s="35"/>
      <c r="B587" s="41"/>
      <c r="C587" s="42"/>
      <c r="D587" s="42"/>
      <c r="E587" s="42"/>
      <c r="F587" s="42"/>
    </row>
    <row r="588" spans="1:6" x14ac:dyDescent="0.25">
      <c r="A588" s="35"/>
      <c r="B588" s="41"/>
      <c r="C588" s="42"/>
      <c r="D588" s="42"/>
      <c r="E588" s="42"/>
      <c r="F588" s="42"/>
    </row>
    <row r="589" spans="1:6" x14ac:dyDescent="0.25">
      <c r="A589" s="35"/>
      <c r="B589" s="41"/>
      <c r="C589" s="42"/>
      <c r="D589" s="42"/>
      <c r="E589" s="42"/>
      <c r="F589" s="42"/>
    </row>
    <row r="590" spans="1:6" x14ac:dyDescent="0.25">
      <c r="A590" s="35"/>
      <c r="B590" s="41"/>
      <c r="C590" s="42"/>
      <c r="D590" s="42"/>
      <c r="E590" s="42"/>
      <c r="F590" s="42"/>
    </row>
    <row r="591" spans="1:6" x14ac:dyDescent="0.25">
      <c r="A591" s="35"/>
      <c r="B591" s="41"/>
      <c r="C591" s="42"/>
      <c r="D591" s="42"/>
      <c r="E591" s="42"/>
      <c r="F591" s="42"/>
    </row>
    <row r="592" spans="1:6" x14ac:dyDescent="0.25">
      <c r="A592" s="35"/>
      <c r="B592" s="41"/>
      <c r="C592" s="42"/>
      <c r="D592" s="42"/>
      <c r="E592" s="42"/>
      <c r="F592" s="42"/>
    </row>
    <row r="593" spans="1:6" x14ac:dyDescent="0.25">
      <c r="A593" s="35"/>
      <c r="B593" s="41"/>
      <c r="C593" s="42"/>
      <c r="D593" s="42"/>
      <c r="E593" s="42"/>
      <c r="F593" s="42"/>
    </row>
    <row r="594" spans="1:6" x14ac:dyDescent="0.25">
      <c r="A594" s="35"/>
      <c r="B594" s="41"/>
      <c r="C594" s="42"/>
      <c r="D594" s="42"/>
      <c r="E594" s="42"/>
      <c r="F594" s="42"/>
    </row>
    <row r="595" spans="1:6" x14ac:dyDescent="0.25">
      <c r="A595" s="35"/>
      <c r="B595" s="41"/>
      <c r="C595" s="42"/>
      <c r="D595" s="42"/>
      <c r="E595" s="42"/>
      <c r="F595" s="42"/>
    </row>
    <row r="596" spans="1:6" x14ac:dyDescent="0.25">
      <c r="A596" s="35"/>
      <c r="B596" s="41"/>
      <c r="C596" s="42"/>
      <c r="D596" s="42"/>
      <c r="E596" s="42"/>
      <c r="F596" s="42"/>
    </row>
    <row r="597" spans="1:6" x14ac:dyDescent="0.25">
      <c r="A597" s="35"/>
      <c r="B597" s="41"/>
      <c r="C597" s="42"/>
      <c r="D597" s="42"/>
      <c r="E597" s="42"/>
      <c r="F597" s="42"/>
    </row>
    <row r="598" spans="1:6" x14ac:dyDescent="0.25">
      <c r="A598" s="35"/>
      <c r="B598" s="41"/>
      <c r="C598" s="42"/>
      <c r="D598" s="42"/>
      <c r="E598" s="42"/>
      <c r="F598" s="42"/>
    </row>
    <row r="599" spans="1:6" x14ac:dyDescent="0.25">
      <c r="A599" s="35"/>
      <c r="B599" s="41"/>
      <c r="C599" s="42"/>
      <c r="D599" s="42"/>
      <c r="E599" s="42"/>
      <c r="F599" s="42"/>
    </row>
    <row r="600" spans="1:6" x14ac:dyDescent="0.25">
      <c r="A600" s="35"/>
      <c r="B600" s="41"/>
      <c r="C600" s="42"/>
      <c r="D600" s="42"/>
      <c r="E600" s="42"/>
      <c r="F600" s="42"/>
    </row>
    <row r="601" spans="1:6" x14ac:dyDescent="0.25">
      <c r="A601" s="35"/>
      <c r="B601" s="41"/>
      <c r="C601" s="42"/>
      <c r="D601" s="42"/>
      <c r="E601" s="42"/>
      <c r="F601" s="42"/>
    </row>
    <row r="602" spans="1:6" x14ac:dyDescent="0.25">
      <c r="A602" s="35"/>
      <c r="B602" s="41"/>
      <c r="C602" s="42"/>
      <c r="D602" s="42"/>
      <c r="E602" s="42"/>
      <c r="F602" s="42"/>
    </row>
    <row r="603" spans="1:6" x14ac:dyDescent="0.25">
      <c r="A603" s="35"/>
      <c r="B603" s="41"/>
      <c r="C603" s="42"/>
      <c r="D603" s="42"/>
      <c r="E603" s="42"/>
      <c r="F603" s="42"/>
    </row>
    <row r="604" spans="1:6" x14ac:dyDescent="0.25">
      <c r="A604" s="35"/>
      <c r="B604" s="41"/>
      <c r="C604" s="42"/>
      <c r="D604" s="42"/>
      <c r="E604" s="42"/>
      <c r="F604" s="42"/>
    </row>
    <row r="605" spans="1:6" x14ac:dyDescent="0.25">
      <c r="A605" s="35"/>
      <c r="B605" s="41"/>
      <c r="C605" s="42"/>
      <c r="D605" s="42"/>
      <c r="E605" s="42"/>
      <c r="F605" s="42"/>
    </row>
    <row r="606" spans="1:6" x14ac:dyDescent="0.25">
      <c r="A606" s="35"/>
      <c r="B606" s="41"/>
      <c r="C606" s="42"/>
      <c r="D606" s="42"/>
      <c r="E606" s="42"/>
      <c r="F606" s="42"/>
    </row>
    <row r="607" spans="1:6" x14ac:dyDescent="0.25">
      <c r="A607" s="35"/>
      <c r="B607" s="41"/>
      <c r="C607" s="42"/>
      <c r="D607" s="42"/>
      <c r="E607" s="42"/>
      <c r="F607" s="42"/>
    </row>
    <row r="608" spans="1:6" x14ac:dyDescent="0.25">
      <c r="A608" s="35"/>
      <c r="B608" s="41"/>
      <c r="C608" s="42"/>
      <c r="D608" s="42"/>
      <c r="E608" s="42"/>
      <c r="F608" s="42"/>
    </row>
    <row r="609" spans="1:6" x14ac:dyDescent="0.25">
      <c r="A609" s="35"/>
      <c r="B609" s="41"/>
      <c r="C609" s="42"/>
      <c r="D609" s="42"/>
      <c r="E609" s="42"/>
      <c r="F609" s="42"/>
    </row>
    <row r="610" spans="1:6" x14ac:dyDescent="0.25">
      <c r="A610" s="35"/>
      <c r="B610" s="41"/>
      <c r="C610" s="42"/>
      <c r="D610" s="42"/>
      <c r="E610" s="42"/>
      <c r="F610" s="42"/>
    </row>
    <row r="611" spans="1:6" x14ac:dyDescent="0.25">
      <c r="A611" s="35"/>
      <c r="B611" s="41"/>
      <c r="C611" s="42"/>
      <c r="D611" s="42"/>
      <c r="E611" s="42"/>
      <c r="F611" s="42"/>
    </row>
    <row r="612" spans="1:6" x14ac:dyDescent="0.25">
      <c r="A612" s="35"/>
      <c r="B612" s="41"/>
      <c r="C612" s="42"/>
      <c r="D612" s="42"/>
      <c r="E612" s="42"/>
      <c r="F612" s="42"/>
    </row>
    <row r="613" spans="1:6" x14ac:dyDescent="0.25">
      <c r="A613" s="35"/>
      <c r="B613" s="41"/>
      <c r="C613" s="42"/>
      <c r="D613" s="42"/>
      <c r="E613" s="42"/>
      <c r="F613" s="42"/>
    </row>
    <row r="614" spans="1:6" x14ac:dyDescent="0.25">
      <c r="A614" s="35"/>
      <c r="B614" s="41"/>
      <c r="C614" s="42"/>
      <c r="D614" s="42"/>
      <c r="E614" s="42"/>
      <c r="F614" s="42"/>
    </row>
    <row r="615" spans="1:6" x14ac:dyDescent="0.25">
      <c r="A615" s="35"/>
      <c r="B615" s="41"/>
      <c r="C615" s="42"/>
      <c r="D615" s="42"/>
      <c r="E615" s="42"/>
      <c r="F615" s="42"/>
    </row>
    <row r="616" spans="1:6" x14ac:dyDescent="0.25">
      <c r="A616" s="35"/>
      <c r="B616" s="41"/>
      <c r="C616" s="42"/>
      <c r="D616" s="42"/>
      <c r="E616" s="42"/>
      <c r="F616" s="42"/>
    </row>
    <row r="617" spans="1:6" x14ac:dyDescent="0.25">
      <c r="A617" s="35"/>
      <c r="B617" s="41"/>
      <c r="C617" s="42"/>
      <c r="D617" s="42"/>
      <c r="E617" s="42"/>
      <c r="F617" s="42"/>
    </row>
    <row r="618" spans="1:6" x14ac:dyDescent="0.25">
      <c r="A618" s="35"/>
      <c r="B618" s="41"/>
      <c r="C618" s="42"/>
      <c r="D618" s="42"/>
      <c r="E618" s="42"/>
      <c r="F618" s="42"/>
    </row>
    <row r="619" spans="1:6" x14ac:dyDescent="0.25">
      <c r="A619" s="35"/>
      <c r="B619" s="41"/>
      <c r="C619" s="42"/>
      <c r="D619" s="42"/>
      <c r="E619" s="42"/>
      <c r="F619" s="42"/>
    </row>
    <row r="620" spans="1:6" x14ac:dyDescent="0.25">
      <c r="A620" s="35"/>
      <c r="B620" s="41"/>
      <c r="C620" s="42"/>
      <c r="D620" s="42"/>
      <c r="E620" s="42"/>
      <c r="F620" s="42"/>
    </row>
    <row r="621" spans="1:6" x14ac:dyDescent="0.25">
      <c r="A621" s="35"/>
      <c r="B621" s="41"/>
      <c r="C621" s="42"/>
      <c r="D621" s="42"/>
      <c r="E621" s="42"/>
      <c r="F621" s="42"/>
    </row>
    <row r="622" spans="1:6" x14ac:dyDescent="0.25">
      <c r="A622" s="35"/>
      <c r="B622" s="41"/>
      <c r="C622" s="42"/>
      <c r="D622" s="42"/>
      <c r="E622" s="42"/>
      <c r="F622" s="42"/>
    </row>
    <row r="623" spans="1:6" x14ac:dyDescent="0.25">
      <c r="A623" s="35"/>
      <c r="B623" s="41"/>
      <c r="C623" s="42"/>
      <c r="D623" s="42"/>
      <c r="E623" s="42"/>
      <c r="F623" s="42"/>
    </row>
    <row r="624" spans="1:6" x14ac:dyDescent="0.25">
      <c r="A624" s="35"/>
      <c r="B624" s="41"/>
      <c r="C624" s="42"/>
      <c r="D624" s="42"/>
      <c r="E624" s="42"/>
      <c r="F624" s="42"/>
    </row>
    <row r="625" spans="1:6" x14ac:dyDescent="0.25">
      <c r="A625" s="35"/>
      <c r="B625" s="41"/>
      <c r="C625" s="42"/>
      <c r="D625" s="42"/>
      <c r="E625" s="42"/>
      <c r="F625" s="42"/>
    </row>
    <row r="626" spans="1:6" x14ac:dyDescent="0.25">
      <c r="A626" s="35"/>
      <c r="B626" s="41"/>
      <c r="C626" s="42"/>
      <c r="D626" s="42"/>
      <c r="E626" s="42"/>
      <c r="F626" s="42"/>
    </row>
    <row r="627" spans="1:6" x14ac:dyDescent="0.25">
      <c r="A627" s="35"/>
      <c r="B627" s="41"/>
      <c r="C627" s="42"/>
      <c r="D627" s="42"/>
      <c r="E627" s="42"/>
      <c r="F627" s="42"/>
    </row>
    <row r="628" spans="1:6" x14ac:dyDescent="0.25">
      <c r="A628" s="35"/>
      <c r="B628" s="41"/>
      <c r="C628" s="42"/>
      <c r="D628" s="42"/>
      <c r="E628" s="42"/>
      <c r="F628" s="42"/>
    </row>
    <row r="629" spans="1:6" x14ac:dyDescent="0.25">
      <c r="A629" s="35"/>
      <c r="B629" s="41"/>
      <c r="C629" s="42"/>
      <c r="D629" s="42"/>
      <c r="E629" s="42"/>
      <c r="F629" s="42"/>
    </row>
    <row r="630" spans="1:6" x14ac:dyDescent="0.25">
      <c r="A630" s="35"/>
      <c r="B630" s="41"/>
      <c r="C630" s="42"/>
      <c r="D630" s="42"/>
      <c r="E630" s="42"/>
      <c r="F630" s="42"/>
    </row>
    <row r="631" spans="1:6" x14ac:dyDescent="0.25">
      <c r="A631" s="35"/>
      <c r="B631" s="41"/>
      <c r="C631" s="42"/>
      <c r="D631" s="42"/>
      <c r="E631" s="42"/>
      <c r="F631" s="42"/>
    </row>
    <row r="632" spans="1:6" x14ac:dyDescent="0.25">
      <c r="A632" s="35"/>
      <c r="B632" s="41"/>
      <c r="C632" s="42"/>
      <c r="D632" s="42"/>
      <c r="E632" s="42"/>
      <c r="F632" s="42"/>
    </row>
    <row r="633" spans="1:6" x14ac:dyDescent="0.25">
      <c r="A633" s="35"/>
      <c r="B633" s="41"/>
      <c r="C633" s="42"/>
      <c r="D633" s="42"/>
      <c r="E633" s="42"/>
      <c r="F633" s="42"/>
    </row>
    <row r="634" spans="1:6" x14ac:dyDescent="0.25">
      <c r="A634" s="35"/>
      <c r="B634" s="41"/>
      <c r="C634" s="42"/>
      <c r="D634" s="42"/>
      <c r="E634" s="42"/>
      <c r="F634" s="42"/>
    </row>
    <row r="635" spans="1:6" x14ac:dyDescent="0.25">
      <c r="A635" s="35"/>
      <c r="B635" s="41"/>
      <c r="C635" s="42"/>
      <c r="D635" s="42"/>
      <c r="E635" s="42"/>
      <c r="F635" s="42"/>
    </row>
    <row r="636" spans="1:6" x14ac:dyDescent="0.25">
      <c r="A636" s="35"/>
      <c r="B636" s="41"/>
      <c r="C636" s="42"/>
      <c r="D636" s="42"/>
      <c r="E636" s="42"/>
      <c r="F636" s="42"/>
    </row>
    <row r="637" spans="1:6" x14ac:dyDescent="0.25">
      <c r="A637" s="35"/>
      <c r="B637" s="41"/>
      <c r="C637" s="42"/>
      <c r="D637" s="42"/>
      <c r="E637" s="42"/>
      <c r="F637" s="42"/>
    </row>
    <row r="638" spans="1:6" x14ac:dyDescent="0.25">
      <c r="A638" s="35"/>
      <c r="B638" s="41"/>
      <c r="C638" s="42"/>
      <c r="D638" s="42"/>
      <c r="E638" s="42"/>
      <c r="F638" s="42"/>
    </row>
    <row r="639" spans="1:6" x14ac:dyDescent="0.25">
      <c r="A639" s="35"/>
      <c r="B639" s="41"/>
      <c r="C639" s="42"/>
      <c r="D639" s="42"/>
      <c r="E639" s="42"/>
      <c r="F639" s="42"/>
    </row>
    <row r="640" spans="1:6" x14ac:dyDescent="0.25">
      <c r="A640" s="35"/>
      <c r="B640" s="41"/>
      <c r="C640" s="42"/>
      <c r="D640" s="42"/>
      <c r="E640" s="42"/>
      <c r="F640" s="42"/>
    </row>
    <row r="641" spans="1:6" x14ac:dyDescent="0.25">
      <c r="A641" s="35"/>
      <c r="B641" s="41"/>
      <c r="C641" s="42"/>
      <c r="D641" s="42"/>
      <c r="E641" s="42"/>
      <c r="F641" s="42"/>
    </row>
    <row r="642" spans="1:6" x14ac:dyDescent="0.25">
      <c r="A642" s="35"/>
      <c r="B642" s="41"/>
      <c r="C642" s="42"/>
      <c r="D642" s="42"/>
      <c r="E642" s="42"/>
      <c r="F642" s="42"/>
    </row>
    <row r="643" spans="1:6" x14ac:dyDescent="0.25">
      <c r="A643" s="35"/>
      <c r="B643" s="41"/>
      <c r="C643" s="42"/>
      <c r="D643" s="42"/>
      <c r="E643" s="42"/>
      <c r="F643" s="42"/>
    </row>
    <row r="644" spans="1:6" x14ac:dyDescent="0.25">
      <c r="A644" s="35"/>
      <c r="B644" s="41"/>
      <c r="C644" s="42"/>
      <c r="D644" s="42"/>
      <c r="E644" s="42"/>
      <c r="F644" s="42"/>
    </row>
    <row r="645" spans="1:6" x14ac:dyDescent="0.25">
      <c r="A645" s="35"/>
      <c r="B645" s="41"/>
      <c r="C645" s="42"/>
      <c r="D645" s="42"/>
      <c r="E645" s="42"/>
      <c r="F645" s="42"/>
    </row>
    <row r="646" spans="1:6" x14ac:dyDescent="0.25">
      <c r="A646" s="35"/>
      <c r="B646" s="41"/>
      <c r="C646" s="42"/>
      <c r="D646" s="42"/>
      <c r="E646" s="42"/>
      <c r="F646" s="42"/>
    </row>
    <row r="647" spans="1:6" x14ac:dyDescent="0.25">
      <c r="A647" s="35"/>
      <c r="B647" s="41"/>
      <c r="C647" s="42"/>
      <c r="D647" s="42"/>
      <c r="E647" s="42"/>
      <c r="F647" s="42"/>
    </row>
    <row r="648" spans="1:6" x14ac:dyDescent="0.25">
      <c r="A648" s="35"/>
      <c r="B648" s="41"/>
      <c r="C648" s="42"/>
      <c r="D648" s="42"/>
      <c r="E648" s="42"/>
      <c r="F648" s="42"/>
    </row>
    <row r="649" spans="1:6" x14ac:dyDescent="0.25">
      <c r="A649" s="35"/>
      <c r="B649" s="41"/>
      <c r="C649" s="42"/>
      <c r="D649" s="42"/>
      <c r="E649" s="42"/>
      <c r="F649" s="42"/>
    </row>
    <row r="650" spans="1:6" x14ac:dyDescent="0.25">
      <c r="A650" s="35"/>
      <c r="B650" s="41"/>
      <c r="C650" s="42"/>
      <c r="D650" s="42"/>
      <c r="E650" s="42"/>
      <c r="F650" s="42"/>
    </row>
    <row r="651" spans="1:6" x14ac:dyDescent="0.25">
      <c r="A651" s="35"/>
      <c r="B651" s="41"/>
      <c r="C651" s="42"/>
      <c r="D651" s="42"/>
      <c r="E651" s="42"/>
      <c r="F651" s="42"/>
    </row>
    <row r="652" spans="1:6" x14ac:dyDescent="0.25">
      <c r="A652" s="35"/>
      <c r="B652" s="41"/>
      <c r="C652" s="42"/>
      <c r="D652" s="42"/>
      <c r="E652" s="42"/>
      <c r="F652" s="42"/>
    </row>
    <row r="653" spans="1:6" x14ac:dyDescent="0.25">
      <c r="A653" s="35"/>
      <c r="B653" s="41"/>
      <c r="C653" s="42"/>
      <c r="D653" s="42"/>
      <c r="E653" s="42"/>
      <c r="F653" s="42"/>
    </row>
    <row r="654" spans="1:6" x14ac:dyDescent="0.25">
      <c r="A654" s="35"/>
      <c r="B654" s="41"/>
      <c r="C654" s="42"/>
      <c r="D654" s="42"/>
      <c r="E654" s="42"/>
      <c r="F654" s="42"/>
    </row>
    <row r="655" spans="1:6" x14ac:dyDescent="0.25">
      <c r="A655" s="35"/>
      <c r="B655" s="41"/>
      <c r="C655" s="42"/>
      <c r="D655" s="42"/>
      <c r="E655" s="42"/>
      <c r="F655" s="42"/>
    </row>
    <row r="656" spans="1:6" x14ac:dyDescent="0.25">
      <c r="A656" s="35"/>
      <c r="B656" s="41"/>
      <c r="C656" s="42"/>
      <c r="D656" s="42"/>
      <c r="E656" s="42"/>
      <c r="F656" s="42"/>
    </row>
    <row r="657" spans="1:6" x14ac:dyDescent="0.25">
      <c r="A657" s="35"/>
      <c r="B657" s="41"/>
      <c r="C657" s="42"/>
      <c r="D657" s="42"/>
      <c r="E657" s="42"/>
      <c r="F657" s="42"/>
    </row>
    <row r="658" spans="1:6" x14ac:dyDescent="0.25">
      <c r="A658" s="35"/>
      <c r="B658" s="41"/>
      <c r="C658" s="42"/>
      <c r="D658" s="42"/>
      <c r="E658" s="42"/>
      <c r="F658" s="42"/>
    </row>
    <row r="659" spans="1:6" x14ac:dyDescent="0.25">
      <c r="A659" s="35"/>
      <c r="B659" s="41"/>
      <c r="C659" s="42"/>
      <c r="D659" s="42"/>
      <c r="E659" s="42"/>
      <c r="F659" s="42"/>
    </row>
    <row r="660" spans="1:6" x14ac:dyDescent="0.25">
      <c r="A660" s="35"/>
      <c r="B660" s="41"/>
      <c r="C660" s="42"/>
      <c r="D660" s="42"/>
      <c r="E660" s="42"/>
      <c r="F660" s="42"/>
    </row>
    <row r="661" spans="1:6" x14ac:dyDescent="0.25">
      <c r="A661" s="35"/>
      <c r="B661" s="41"/>
      <c r="C661" s="42"/>
      <c r="D661" s="42"/>
      <c r="E661" s="42"/>
      <c r="F661" s="42"/>
    </row>
    <row r="662" spans="1:6" x14ac:dyDescent="0.25">
      <c r="A662" s="35"/>
      <c r="B662" s="41"/>
      <c r="C662" s="42"/>
      <c r="D662" s="42"/>
      <c r="E662" s="42"/>
      <c r="F662" s="42"/>
    </row>
    <row r="663" spans="1:6" x14ac:dyDescent="0.25">
      <c r="A663" s="35"/>
      <c r="B663" s="41"/>
      <c r="C663" s="42"/>
      <c r="D663" s="42"/>
      <c r="E663" s="42"/>
      <c r="F663" s="42"/>
    </row>
    <row r="664" spans="1:6" x14ac:dyDescent="0.25">
      <c r="A664" s="35"/>
      <c r="B664" s="41"/>
      <c r="C664" s="42"/>
      <c r="D664" s="42"/>
      <c r="E664" s="42"/>
      <c r="F664" s="42"/>
    </row>
    <row r="665" spans="1:6" x14ac:dyDescent="0.25">
      <c r="A665" s="35"/>
      <c r="B665" s="41"/>
      <c r="C665" s="42"/>
      <c r="D665" s="42"/>
      <c r="E665" s="42"/>
      <c r="F665" s="42"/>
    </row>
    <row r="666" spans="1:6" x14ac:dyDescent="0.25">
      <c r="A666" s="35"/>
      <c r="B666" s="41"/>
      <c r="C666" s="42"/>
      <c r="D666" s="42"/>
      <c r="E666" s="42"/>
      <c r="F666" s="42"/>
    </row>
    <row r="667" spans="1:6" x14ac:dyDescent="0.25">
      <c r="A667" s="35"/>
      <c r="B667" s="41"/>
      <c r="C667" s="42"/>
      <c r="D667" s="42"/>
      <c r="E667" s="42"/>
      <c r="F667" s="42"/>
    </row>
    <row r="668" spans="1:6" x14ac:dyDescent="0.25">
      <c r="A668" s="35"/>
      <c r="B668" s="41"/>
      <c r="C668" s="42"/>
      <c r="D668" s="42"/>
      <c r="E668" s="42"/>
      <c r="F668" s="42"/>
    </row>
    <row r="669" spans="1:6" x14ac:dyDescent="0.25">
      <c r="A669" s="35"/>
      <c r="B669" s="41"/>
      <c r="C669" s="42"/>
      <c r="D669" s="42"/>
      <c r="E669" s="42"/>
      <c r="F669" s="42"/>
    </row>
    <row r="670" spans="1:6" x14ac:dyDescent="0.25">
      <c r="A670" s="35"/>
      <c r="B670" s="41"/>
      <c r="C670" s="42"/>
      <c r="D670" s="42"/>
      <c r="E670" s="42"/>
      <c r="F670" s="42"/>
    </row>
    <row r="671" spans="1:6" x14ac:dyDescent="0.25">
      <c r="A671" s="35"/>
      <c r="B671" s="41"/>
      <c r="C671" s="42"/>
      <c r="D671" s="42"/>
      <c r="E671" s="42"/>
      <c r="F671" s="42"/>
    </row>
    <row r="672" spans="1:6" x14ac:dyDescent="0.25">
      <c r="A672" s="35"/>
      <c r="B672" s="41"/>
      <c r="C672" s="42"/>
      <c r="D672" s="42"/>
      <c r="E672" s="42"/>
      <c r="F672" s="42"/>
    </row>
    <row r="673" spans="1:6" x14ac:dyDescent="0.25">
      <c r="A673" s="35"/>
      <c r="B673" s="41"/>
      <c r="C673" s="42"/>
      <c r="D673" s="42"/>
      <c r="E673" s="42"/>
      <c r="F673" s="42"/>
    </row>
    <row r="674" spans="1:6" x14ac:dyDescent="0.25">
      <c r="A674" s="35"/>
      <c r="B674" s="41"/>
      <c r="C674" s="42"/>
      <c r="D674" s="42"/>
      <c r="E674" s="42"/>
      <c r="F674" s="42"/>
    </row>
    <row r="675" spans="1:6" x14ac:dyDescent="0.25">
      <c r="A675" s="35"/>
      <c r="B675" s="41"/>
      <c r="C675" s="42"/>
      <c r="D675" s="42"/>
      <c r="E675" s="42"/>
      <c r="F675" s="42"/>
    </row>
    <row r="676" spans="1:6" x14ac:dyDescent="0.25">
      <c r="A676" s="35"/>
      <c r="B676" s="41"/>
      <c r="C676" s="42"/>
      <c r="D676" s="42"/>
      <c r="E676" s="42"/>
      <c r="F676" s="42"/>
    </row>
    <row r="677" spans="1:6" x14ac:dyDescent="0.25">
      <c r="A677" s="35"/>
      <c r="B677" s="41"/>
      <c r="C677" s="42"/>
      <c r="D677" s="42"/>
      <c r="E677" s="42"/>
      <c r="F677" s="42"/>
    </row>
    <row r="678" spans="1:6" x14ac:dyDescent="0.25">
      <c r="A678" s="35"/>
      <c r="B678" s="41"/>
      <c r="C678" s="42"/>
      <c r="D678" s="42"/>
      <c r="E678" s="42"/>
      <c r="F678" s="42"/>
    </row>
    <row r="679" spans="1:6" x14ac:dyDescent="0.25">
      <c r="A679" s="35"/>
      <c r="B679" s="41"/>
      <c r="C679" s="42"/>
      <c r="D679" s="42"/>
      <c r="E679" s="42"/>
      <c r="F679" s="42"/>
    </row>
    <row r="680" spans="1:6" x14ac:dyDescent="0.25">
      <c r="A680" s="35"/>
      <c r="B680" s="41"/>
      <c r="C680" s="42"/>
      <c r="D680" s="42"/>
      <c r="E680" s="42"/>
      <c r="F680" s="42"/>
    </row>
    <row r="681" spans="1:6" x14ac:dyDescent="0.25">
      <c r="A681" s="35"/>
      <c r="B681" s="41"/>
      <c r="C681" s="42"/>
      <c r="D681" s="42"/>
      <c r="E681" s="42"/>
      <c r="F681" s="42"/>
    </row>
    <row r="682" spans="1:6" x14ac:dyDescent="0.25">
      <c r="A682" s="35"/>
      <c r="B682" s="41"/>
      <c r="C682" s="42"/>
      <c r="D682" s="42"/>
      <c r="E682" s="42"/>
      <c r="F682" s="42"/>
    </row>
    <row r="683" spans="1:6" x14ac:dyDescent="0.25">
      <c r="A683" s="35"/>
      <c r="B683" s="41"/>
      <c r="C683" s="42"/>
      <c r="D683" s="42"/>
      <c r="E683" s="42"/>
      <c r="F683" s="42"/>
    </row>
    <row r="684" spans="1:6" x14ac:dyDescent="0.25">
      <c r="A684" s="35"/>
      <c r="B684" s="41"/>
      <c r="C684" s="42"/>
      <c r="D684" s="42"/>
      <c r="E684" s="42"/>
      <c r="F684" s="42"/>
    </row>
    <row r="685" spans="1:6" x14ac:dyDescent="0.25">
      <c r="A685" s="35"/>
      <c r="B685" s="41"/>
      <c r="C685" s="42"/>
      <c r="D685" s="42"/>
      <c r="E685" s="42"/>
      <c r="F685" s="42"/>
    </row>
    <row r="686" spans="1:6" x14ac:dyDescent="0.25">
      <c r="A686" s="35"/>
      <c r="B686" s="41"/>
      <c r="C686" s="42"/>
      <c r="D686" s="42"/>
      <c r="E686" s="42"/>
      <c r="F686" s="42"/>
    </row>
    <row r="687" spans="1:6" x14ac:dyDescent="0.25">
      <c r="A687" s="35"/>
      <c r="B687" s="41"/>
      <c r="C687" s="42"/>
      <c r="D687" s="42"/>
      <c r="E687" s="42"/>
      <c r="F687" s="42"/>
    </row>
    <row r="688" spans="1:6" x14ac:dyDescent="0.25">
      <c r="A688" s="35"/>
      <c r="B688" s="41"/>
      <c r="C688" s="42"/>
      <c r="D688" s="42"/>
      <c r="E688" s="42"/>
      <c r="F688" s="42"/>
    </row>
    <row r="689" spans="1:6" x14ac:dyDescent="0.25">
      <c r="A689" s="35"/>
      <c r="B689" s="41"/>
      <c r="C689" s="42"/>
      <c r="D689" s="42"/>
      <c r="E689" s="42"/>
      <c r="F689" s="42"/>
    </row>
    <row r="690" spans="1:6" x14ac:dyDescent="0.25">
      <c r="A690" s="35"/>
      <c r="B690" s="41"/>
      <c r="C690" s="42"/>
      <c r="D690" s="42"/>
      <c r="E690" s="42"/>
      <c r="F690" s="42"/>
    </row>
    <row r="691" spans="1:6" x14ac:dyDescent="0.25">
      <c r="A691" s="35"/>
      <c r="B691" s="41"/>
      <c r="C691" s="42"/>
      <c r="D691" s="42"/>
      <c r="E691" s="42"/>
      <c r="F691" s="42"/>
    </row>
    <row r="692" spans="1:6" x14ac:dyDescent="0.25">
      <c r="A692" s="35"/>
      <c r="B692" s="41"/>
      <c r="C692" s="42"/>
      <c r="D692" s="42"/>
      <c r="E692" s="42"/>
      <c r="F692" s="42"/>
    </row>
    <row r="693" spans="1:6" x14ac:dyDescent="0.25">
      <c r="A693" s="35"/>
      <c r="B693" s="41"/>
      <c r="C693" s="42"/>
      <c r="D693" s="42"/>
      <c r="E693" s="42"/>
      <c r="F693" s="42"/>
    </row>
    <row r="694" spans="1:6" x14ac:dyDescent="0.25">
      <c r="A694" s="35"/>
      <c r="B694" s="41"/>
      <c r="C694" s="42"/>
      <c r="D694" s="42"/>
      <c r="E694" s="42"/>
      <c r="F694" s="42"/>
    </row>
    <row r="695" spans="1:6" x14ac:dyDescent="0.25">
      <c r="A695" s="35"/>
      <c r="B695" s="41"/>
      <c r="C695" s="42"/>
      <c r="D695" s="42"/>
      <c r="E695" s="42"/>
      <c r="F695" s="42"/>
    </row>
    <row r="696" spans="1:6" x14ac:dyDescent="0.25">
      <c r="A696" s="35"/>
      <c r="B696" s="41"/>
      <c r="C696" s="42"/>
      <c r="D696" s="42"/>
      <c r="E696" s="42"/>
      <c r="F696" s="42"/>
    </row>
    <row r="697" spans="1:6" x14ac:dyDescent="0.25">
      <c r="A697" s="35"/>
      <c r="B697" s="41"/>
      <c r="C697" s="42"/>
      <c r="D697" s="42"/>
      <c r="E697" s="42"/>
      <c r="F697" s="42"/>
    </row>
    <row r="698" spans="1:6" x14ac:dyDescent="0.25">
      <c r="A698" s="35"/>
      <c r="B698" s="41"/>
      <c r="C698" s="42"/>
      <c r="D698" s="42"/>
      <c r="E698" s="42"/>
      <c r="F698" s="42"/>
    </row>
    <row r="699" spans="1:6" x14ac:dyDescent="0.25">
      <c r="A699" s="35"/>
      <c r="B699" s="41"/>
      <c r="C699" s="42"/>
      <c r="D699" s="42"/>
      <c r="E699" s="42"/>
      <c r="F699" s="42"/>
    </row>
    <row r="700" spans="1:6" x14ac:dyDescent="0.25">
      <c r="A700" s="35"/>
      <c r="B700" s="41"/>
      <c r="C700" s="42"/>
      <c r="D700" s="42"/>
      <c r="E700" s="42"/>
      <c r="F700" s="42"/>
    </row>
    <row r="701" spans="1:6" x14ac:dyDescent="0.25">
      <c r="A701" s="35"/>
      <c r="B701" s="41"/>
      <c r="C701" s="42"/>
      <c r="D701" s="42"/>
      <c r="E701" s="42"/>
      <c r="F701" s="42"/>
    </row>
    <row r="702" spans="1:6" x14ac:dyDescent="0.25">
      <c r="A702" s="35"/>
      <c r="B702" s="41"/>
      <c r="C702" s="42"/>
      <c r="D702" s="42"/>
      <c r="E702" s="42"/>
      <c r="F702" s="42"/>
    </row>
    <row r="703" spans="1:6" x14ac:dyDescent="0.25">
      <c r="A703" s="35"/>
      <c r="B703" s="41"/>
      <c r="C703" s="42"/>
      <c r="D703" s="42"/>
      <c r="E703" s="42"/>
      <c r="F703" s="42"/>
    </row>
    <row r="704" spans="1:6" x14ac:dyDescent="0.25">
      <c r="A704" s="35"/>
      <c r="B704" s="41"/>
      <c r="C704" s="42"/>
      <c r="D704" s="42"/>
      <c r="E704" s="42"/>
      <c r="F704" s="42"/>
    </row>
    <row r="705" spans="1:6" x14ac:dyDescent="0.25">
      <c r="A705" s="35"/>
      <c r="B705" s="41"/>
      <c r="C705" s="42"/>
      <c r="D705" s="42"/>
      <c r="E705" s="42"/>
      <c r="F705" s="42"/>
    </row>
    <row r="706" spans="1:6" x14ac:dyDescent="0.25">
      <c r="A706" s="35"/>
      <c r="B706" s="41"/>
      <c r="C706" s="42"/>
      <c r="D706" s="42"/>
      <c r="E706" s="42"/>
      <c r="F706" s="42"/>
    </row>
    <row r="707" spans="1:6" x14ac:dyDescent="0.25">
      <c r="A707" s="35"/>
      <c r="B707" s="41"/>
      <c r="C707" s="42"/>
      <c r="D707" s="42"/>
      <c r="E707" s="42"/>
      <c r="F707" s="42"/>
    </row>
    <row r="708" spans="1:6" x14ac:dyDescent="0.25">
      <c r="A708" s="35"/>
      <c r="B708" s="41"/>
      <c r="C708" s="42"/>
      <c r="D708" s="42"/>
      <c r="E708" s="42"/>
      <c r="F708" s="42"/>
    </row>
    <row r="709" spans="1:6" x14ac:dyDescent="0.25">
      <c r="A709" s="35"/>
      <c r="B709" s="41"/>
      <c r="C709" s="42"/>
      <c r="D709" s="42"/>
      <c r="E709" s="42"/>
      <c r="F709" s="42"/>
    </row>
    <row r="710" spans="1:6" x14ac:dyDescent="0.25">
      <c r="A710" s="35"/>
      <c r="B710" s="41"/>
      <c r="C710" s="42"/>
      <c r="D710" s="42"/>
      <c r="E710" s="42"/>
      <c r="F710" s="42"/>
    </row>
    <row r="711" spans="1:6" x14ac:dyDescent="0.25">
      <c r="A711" s="35"/>
      <c r="B711" s="41"/>
      <c r="C711" s="42"/>
      <c r="D711" s="42"/>
      <c r="E711" s="42"/>
      <c r="F711" s="42"/>
    </row>
    <row r="712" spans="1:6" x14ac:dyDescent="0.25">
      <c r="A712" s="35"/>
      <c r="B712" s="41"/>
      <c r="C712" s="42"/>
      <c r="D712" s="42"/>
      <c r="E712" s="42"/>
      <c r="F712" s="42"/>
    </row>
    <row r="713" spans="1:6" x14ac:dyDescent="0.25">
      <c r="A713" s="35"/>
      <c r="B713" s="41"/>
      <c r="C713" s="42"/>
      <c r="D713" s="42"/>
      <c r="E713" s="42"/>
      <c r="F713" s="42"/>
    </row>
    <row r="714" spans="1:6" x14ac:dyDescent="0.25">
      <c r="A714" s="35"/>
      <c r="B714" s="41"/>
      <c r="C714" s="42"/>
      <c r="D714" s="42"/>
      <c r="E714" s="42"/>
      <c r="F714" s="42"/>
    </row>
    <row r="715" spans="1:6" x14ac:dyDescent="0.25">
      <c r="A715" s="35"/>
      <c r="B715" s="41"/>
      <c r="C715" s="42"/>
      <c r="D715" s="42"/>
      <c r="E715" s="42"/>
      <c r="F715" s="42"/>
    </row>
    <row r="716" spans="1:6" x14ac:dyDescent="0.25">
      <c r="A716" s="35"/>
      <c r="B716" s="41"/>
      <c r="C716" s="42"/>
      <c r="D716" s="42"/>
      <c r="E716" s="42"/>
      <c r="F716" s="42"/>
    </row>
    <row r="717" spans="1:6" x14ac:dyDescent="0.25">
      <c r="A717" s="35"/>
      <c r="B717" s="41"/>
      <c r="C717" s="42"/>
      <c r="D717" s="42"/>
      <c r="E717" s="42"/>
      <c r="F717" s="42"/>
    </row>
    <row r="718" spans="1:6" x14ac:dyDescent="0.25">
      <c r="A718" s="35"/>
      <c r="B718" s="41"/>
      <c r="C718" s="42"/>
      <c r="D718" s="42"/>
      <c r="E718" s="42"/>
      <c r="F718" s="42"/>
    </row>
    <row r="719" spans="1:6" x14ac:dyDescent="0.25">
      <c r="A719" s="35"/>
      <c r="B719" s="41"/>
      <c r="C719" s="42"/>
      <c r="D719" s="42"/>
      <c r="E719" s="42"/>
      <c r="F719" s="42"/>
    </row>
    <row r="720" spans="1:6" x14ac:dyDescent="0.25">
      <c r="A720" s="35"/>
      <c r="B720" s="41"/>
      <c r="C720" s="42"/>
      <c r="D720" s="42"/>
      <c r="E720" s="42"/>
      <c r="F720" s="42"/>
    </row>
    <row r="721" spans="1:6" x14ac:dyDescent="0.25">
      <c r="A721" s="35"/>
      <c r="B721" s="41"/>
      <c r="C721" s="42"/>
      <c r="D721" s="42"/>
      <c r="E721" s="42"/>
      <c r="F721" s="42"/>
    </row>
    <row r="722" spans="1:6" x14ac:dyDescent="0.25">
      <c r="A722" s="35"/>
      <c r="B722" s="41"/>
      <c r="C722" s="42"/>
      <c r="D722" s="42"/>
      <c r="E722" s="42"/>
      <c r="F722" s="42"/>
    </row>
    <row r="723" spans="1:6" x14ac:dyDescent="0.25">
      <c r="A723" s="35"/>
      <c r="B723" s="41"/>
      <c r="C723" s="42"/>
      <c r="D723" s="42"/>
      <c r="E723" s="42"/>
      <c r="F723" s="42"/>
    </row>
    <row r="724" spans="1:6" x14ac:dyDescent="0.25">
      <c r="A724" s="35"/>
      <c r="B724" s="41"/>
      <c r="C724" s="42"/>
      <c r="D724" s="42"/>
      <c r="E724" s="42"/>
      <c r="F724" s="42"/>
    </row>
    <row r="725" spans="1:6" x14ac:dyDescent="0.25">
      <c r="A725" s="35"/>
      <c r="B725" s="41"/>
      <c r="C725" s="42"/>
      <c r="D725" s="42"/>
      <c r="E725" s="42"/>
      <c r="F725" s="42"/>
    </row>
    <row r="726" spans="1:6" x14ac:dyDescent="0.25">
      <c r="A726" s="35"/>
      <c r="B726" s="41"/>
      <c r="C726" s="42"/>
      <c r="D726" s="42"/>
      <c r="E726" s="42"/>
      <c r="F726" s="42"/>
    </row>
    <row r="727" spans="1:6" x14ac:dyDescent="0.25">
      <c r="A727" s="35"/>
      <c r="B727" s="41"/>
      <c r="C727" s="42"/>
      <c r="D727" s="42"/>
      <c r="E727" s="42"/>
      <c r="F727" s="42"/>
    </row>
    <row r="728" spans="1:6" x14ac:dyDescent="0.25">
      <c r="A728" s="35"/>
      <c r="B728" s="41"/>
      <c r="C728" s="42"/>
      <c r="D728" s="42"/>
      <c r="E728" s="42"/>
      <c r="F728" s="42"/>
    </row>
    <row r="729" spans="1:6" x14ac:dyDescent="0.25">
      <c r="A729" s="35"/>
      <c r="B729" s="41"/>
      <c r="C729" s="42"/>
      <c r="D729" s="42"/>
      <c r="E729" s="42"/>
      <c r="F729" s="42"/>
    </row>
    <row r="730" spans="1:6" x14ac:dyDescent="0.25">
      <c r="A730" s="35"/>
      <c r="B730" s="41"/>
      <c r="C730" s="42"/>
      <c r="D730" s="42"/>
      <c r="E730" s="42"/>
      <c r="F730" s="42"/>
    </row>
    <row r="731" spans="1:6" x14ac:dyDescent="0.25">
      <c r="A731" s="35"/>
      <c r="B731" s="41"/>
      <c r="C731" s="42"/>
      <c r="D731" s="42"/>
      <c r="E731" s="42"/>
      <c r="F731" s="42"/>
    </row>
    <row r="732" spans="1:6" x14ac:dyDescent="0.25">
      <c r="A732" s="35"/>
      <c r="B732" s="41"/>
      <c r="C732" s="42"/>
      <c r="D732" s="42"/>
      <c r="E732" s="42"/>
      <c r="F732" s="42"/>
    </row>
    <row r="733" spans="1:6" x14ac:dyDescent="0.25">
      <c r="A733" s="35"/>
      <c r="B733" s="41"/>
      <c r="C733" s="42"/>
      <c r="D733" s="42"/>
      <c r="E733" s="42"/>
      <c r="F733" s="42"/>
    </row>
    <row r="734" spans="1:6" x14ac:dyDescent="0.25">
      <c r="A734" s="35"/>
      <c r="B734" s="41"/>
      <c r="C734" s="42"/>
      <c r="D734" s="42"/>
      <c r="E734" s="42"/>
      <c r="F734" s="42"/>
    </row>
    <row r="735" spans="1:6" x14ac:dyDescent="0.25">
      <c r="A735" s="35"/>
      <c r="B735" s="41"/>
      <c r="C735" s="42"/>
      <c r="D735" s="42"/>
      <c r="E735" s="42"/>
      <c r="F735" s="42"/>
    </row>
    <row r="736" spans="1:6" x14ac:dyDescent="0.25">
      <c r="A736" s="35"/>
      <c r="B736" s="41"/>
      <c r="C736" s="42"/>
      <c r="D736" s="42"/>
      <c r="E736" s="42"/>
      <c r="F736" s="42"/>
    </row>
    <row r="737" spans="1:6" x14ac:dyDescent="0.25">
      <c r="A737" s="35"/>
      <c r="B737" s="41"/>
      <c r="C737" s="42"/>
      <c r="D737" s="42"/>
      <c r="E737" s="42"/>
      <c r="F737" s="42"/>
    </row>
    <row r="738" spans="1:6" x14ac:dyDescent="0.25">
      <c r="A738" s="35"/>
      <c r="B738" s="41"/>
      <c r="C738" s="42"/>
      <c r="D738" s="42"/>
      <c r="E738" s="42"/>
      <c r="F738" s="42"/>
    </row>
    <row r="739" spans="1:6" x14ac:dyDescent="0.25">
      <c r="A739" s="35"/>
      <c r="B739" s="41"/>
      <c r="C739" s="42"/>
      <c r="D739" s="42"/>
      <c r="E739" s="42"/>
      <c r="F739" s="42"/>
    </row>
    <row r="740" spans="1:6" x14ac:dyDescent="0.25">
      <c r="A740" s="35"/>
      <c r="B740" s="41"/>
      <c r="C740" s="42"/>
      <c r="D740" s="42"/>
      <c r="E740" s="42"/>
      <c r="F740" s="42"/>
    </row>
    <row r="741" spans="1:6" x14ac:dyDescent="0.25">
      <c r="A741" s="35"/>
      <c r="B741" s="41"/>
      <c r="C741" s="42"/>
      <c r="D741" s="42"/>
      <c r="E741" s="42"/>
      <c r="F741" s="42"/>
    </row>
    <row r="742" spans="1:6" x14ac:dyDescent="0.25">
      <c r="A742" s="35"/>
      <c r="B742" s="41"/>
      <c r="C742" s="42"/>
      <c r="D742" s="42"/>
      <c r="E742" s="42"/>
      <c r="F742" s="42"/>
    </row>
    <row r="743" spans="1:6" x14ac:dyDescent="0.25">
      <c r="A743" s="35"/>
      <c r="B743" s="41"/>
      <c r="C743" s="42"/>
      <c r="D743" s="42"/>
      <c r="E743" s="42"/>
      <c r="F743" s="42"/>
    </row>
    <row r="744" spans="1:6" x14ac:dyDescent="0.25">
      <c r="A744" s="35"/>
      <c r="B744" s="41"/>
      <c r="C744" s="42"/>
      <c r="D744" s="42"/>
      <c r="E744" s="42"/>
      <c r="F744" s="42"/>
    </row>
    <row r="745" spans="1:6" x14ac:dyDescent="0.25">
      <c r="A745" s="35"/>
      <c r="B745" s="41"/>
      <c r="C745" s="42"/>
      <c r="D745" s="42"/>
      <c r="E745" s="42"/>
      <c r="F745" s="42"/>
    </row>
    <row r="746" spans="1:6" x14ac:dyDescent="0.25">
      <c r="A746" s="35"/>
      <c r="B746" s="41"/>
      <c r="C746" s="42"/>
      <c r="D746" s="42"/>
      <c r="E746" s="42"/>
      <c r="F746" s="42"/>
    </row>
    <row r="747" spans="1:6" x14ac:dyDescent="0.25">
      <c r="A747" s="35"/>
      <c r="B747" s="41"/>
      <c r="C747" s="42"/>
      <c r="D747" s="42"/>
      <c r="E747" s="42"/>
      <c r="F747" s="42"/>
    </row>
    <row r="748" spans="1:6" x14ac:dyDescent="0.25">
      <c r="A748" s="35"/>
      <c r="B748" s="41"/>
      <c r="C748" s="42"/>
      <c r="D748" s="42"/>
      <c r="E748" s="42"/>
      <c r="F748" s="42"/>
    </row>
    <row r="749" spans="1:6" x14ac:dyDescent="0.25">
      <c r="A749" s="35"/>
      <c r="B749" s="41"/>
      <c r="C749" s="42"/>
      <c r="D749" s="42"/>
      <c r="E749" s="42"/>
      <c r="F749" s="42"/>
    </row>
    <row r="750" spans="1:6" x14ac:dyDescent="0.25">
      <c r="A750" s="35"/>
      <c r="B750" s="41"/>
      <c r="C750" s="42"/>
      <c r="D750" s="42"/>
      <c r="E750" s="42"/>
      <c r="F750" s="42"/>
    </row>
    <row r="751" spans="1:6" x14ac:dyDescent="0.25">
      <c r="A751" s="35"/>
      <c r="B751" s="41"/>
      <c r="C751" s="42"/>
      <c r="D751" s="42"/>
      <c r="E751" s="42"/>
      <c r="F751" s="42"/>
    </row>
    <row r="752" spans="1:6" x14ac:dyDescent="0.25">
      <c r="A752" s="35"/>
      <c r="B752" s="41"/>
      <c r="C752" s="42"/>
      <c r="D752" s="42"/>
      <c r="E752" s="42"/>
      <c r="F752" s="42"/>
    </row>
    <row r="753" spans="1:6" x14ac:dyDescent="0.25">
      <c r="A753" s="35"/>
      <c r="B753" s="41"/>
      <c r="C753" s="42"/>
      <c r="D753" s="42"/>
      <c r="E753" s="42"/>
      <c r="F753" s="42"/>
    </row>
    <row r="754" spans="1:6" x14ac:dyDescent="0.25">
      <c r="A754" s="35"/>
      <c r="B754" s="41"/>
      <c r="C754" s="42"/>
      <c r="D754" s="42"/>
      <c r="E754" s="42"/>
      <c r="F754" s="42"/>
    </row>
    <row r="755" spans="1:6" x14ac:dyDescent="0.25">
      <c r="A755" s="35"/>
      <c r="B755" s="41"/>
      <c r="C755" s="42"/>
      <c r="D755" s="42"/>
      <c r="E755" s="42"/>
      <c r="F755" s="42"/>
    </row>
    <row r="756" spans="1:6" x14ac:dyDescent="0.25">
      <c r="A756" s="35"/>
      <c r="B756" s="41"/>
      <c r="C756" s="42"/>
      <c r="D756" s="42"/>
      <c r="E756" s="42"/>
      <c r="F756" s="42"/>
    </row>
    <row r="757" spans="1:6" x14ac:dyDescent="0.25">
      <c r="A757" s="35"/>
      <c r="B757" s="41"/>
      <c r="C757" s="42"/>
      <c r="D757" s="42"/>
      <c r="E757" s="42"/>
      <c r="F757" s="42"/>
    </row>
  </sheetData>
  <sheetProtection password="D646" sheet="1" objects="1" scenarios="1"/>
  <mergeCells count="54">
    <mergeCell ref="A436:B436"/>
    <mergeCell ref="A358:B358"/>
    <mergeCell ref="A359:B359"/>
    <mergeCell ref="A372:B372"/>
    <mergeCell ref="A387:B387"/>
    <mergeCell ref="A404:B404"/>
    <mergeCell ref="A411:B411"/>
    <mergeCell ref="A415:B415"/>
    <mergeCell ref="A424:B424"/>
    <mergeCell ref="A425:B425"/>
    <mergeCell ref="A430:B430"/>
    <mergeCell ref="A433:B433"/>
    <mergeCell ref="A345:B345"/>
    <mergeCell ref="A190:B190"/>
    <mergeCell ref="A199:B199"/>
    <mergeCell ref="A206:B206"/>
    <mergeCell ref="A209:B209"/>
    <mergeCell ref="A225:B225"/>
    <mergeCell ref="A250:B250"/>
    <mergeCell ref="A259:B259"/>
    <mergeCell ref="A262:B262"/>
    <mergeCell ref="A263:B263"/>
    <mergeCell ref="A321:B321"/>
    <mergeCell ref="A332:B332"/>
    <mergeCell ref="A175:B175"/>
    <mergeCell ref="A71:B71"/>
    <mergeCell ref="A74:B74"/>
    <mergeCell ref="A77:B77"/>
    <mergeCell ref="A78:B78"/>
    <mergeCell ref="A83:B83"/>
    <mergeCell ref="A86:B86"/>
    <mergeCell ref="A87:B87"/>
    <mergeCell ref="A106:B106"/>
    <mergeCell ref="A133:B133"/>
    <mergeCell ref="A169:B169"/>
    <mergeCell ref="A174:B174"/>
    <mergeCell ref="A68:B68"/>
    <mergeCell ref="A8:A9"/>
    <mergeCell ref="B8:B9"/>
    <mergeCell ref="C8:D8"/>
    <mergeCell ref="E8:F8"/>
    <mergeCell ref="A10:B10"/>
    <mergeCell ref="A11:B11"/>
    <mergeCell ref="A14:B14"/>
    <mergeCell ref="A17:B17"/>
    <mergeCell ref="A20:B20"/>
    <mergeCell ref="A49:B49"/>
    <mergeCell ref="A61:B61"/>
    <mergeCell ref="A6:F6"/>
    <mergeCell ref="A1:F1"/>
    <mergeCell ref="A2:F2"/>
    <mergeCell ref="A3:F3"/>
    <mergeCell ref="A4:F4"/>
    <mergeCell ref="A5:E5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2018-03-14T14:44:12Z</cp:lastPrinted>
  <dcterms:created xsi:type="dcterms:W3CDTF">2018-03-14T11:35:02Z</dcterms:created>
  <dcterms:modified xsi:type="dcterms:W3CDTF">2018-03-15T05:30:12Z</dcterms:modified>
</cp:coreProperties>
</file>