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9040" windowHeight="16440"/>
  </bookViews>
  <sheets>
    <sheet name="11 прогр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94" i="1" l="1"/>
  <c r="H493" i="1" s="1"/>
  <c r="H492" i="1" s="1"/>
  <c r="G494" i="1"/>
  <c r="G493" i="1" s="1"/>
  <c r="G492" i="1" s="1"/>
  <c r="F494" i="1"/>
  <c r="F493" i="1" s="1"/>
  <c r="F492" i="1" s="1"/>
  <c r="E494" i="1"/>
  <c r="E493" i="1" s="1"/>
  <c r="E492" i="1" s="1"/>
  <c r="D494" i="1"/>
  <c r="D493" i="1" s="1"/>
  <c r="D492" i="1" s="1"/>
  <c r="C494" i="1"/>
  <c r="C493" i="1" s="1"/>
  <c r="C492" i="1" s="1"/>
  <c r="H491" i="1"/>
  <c r="H490" i="1" s="1"/>
  <c r="G491" i="1"/>
  <c r="G490" i="1" s="1"/>
  <c r="F491" i="1"/>
  <c r="F490" i="1" s="1"/>
  <c r="E491" i="1"/>
  <c r="D491" i="1"/>
  <c r="D490" i="1" s="1"/>
  <c r="C491" i="1"/>
  <c r="C490" i="1" s="1"/>
  <c r="E490" i="1"/>
  <c r="H489" i="1"/>
  <c r="H488" i="1" s="1"/>
  <c r="G489" i="1"/>
  <c r="G488" i="1" s="1"/>
  <c r="F489" i="1"/>
  <c r="F488" i="1" s="1"/>
  <c r="E489" i="1"/>
  <c r="D489" i="1"/>
  <c r="C489" i="1"/>
  <c r="C488" i="1" s="1"/>
  <c r="E488" i="1"/>
  <c r="D488" i="1"/>
  <c r="H487" i="1"/>
  <c r="G487" i="1"/>
  <c r="G486" i="1" s="1"/>
  <c r="F487" i="1"/>
  <c r="F486" i="1" s="1"/>
  <c r="E487" i="1"/>
  <c r="D487" i="1"/>
  <c r="C487" i="1"/>
  <c r="C486" i="1" s="1"/>
  <c r="H486" i="1"/>
  <c r="E486" i="1"/>
  <c r="D486" i="1"/>
  <c r="H485" i="1"/>
  <c r="H484" i="1" s="1"/>
  <c r="G485" i="1"/>
  <c r="G484" i="1" s="1"/>
  <c r="F485" i="1"/>
  <c r="F484" i="1" s="1"/>
  <c r="E485" i="1"/>
  <c r="D485" i="1"/>
  <c r="D484" i="1" s="1"/>
  <c r="C485" i="1"/>
  <c r="C484" i="1" s="1"/>
  <c r="C483" i="1" s="1"/>
  <c r="E484" i="1"/>
  <c r="H482" i="1"/>
  <c r="H481" i="1" s="1"/>
  <c r="G482" i="1"/>
  <c r="F482" i="1"/>
  <c r="F481" i="1" s="1"/>
  <c r="E482" i="1"/>
  <c r="E481" i="1" s="1"/>
  <c r="D482" i="1"/>
  <c r="D481" i="1" s="1"/>
  <c r="C482" i="1"/>
  <c r="G481" i="1"/>
  <c r="C481" i="1"/>
  <c r="H480" i="1"/>
  <c r="H479" i="1" s="1"/>
  <c r="G480" i="1"/>
  <c r="G479" i="1" s="1"/>
  <c r="G478" i="1" s="1"/>
  <c r="G477" i="1" s="1"/>
  <c r="F480" i="1"/>
  <c r="E480" i="1"/>
  <c r="E479" i="1" s="1"/>
  <c r="E478" i="1" s="1"/>
  <c r="E477" i="1" s="1"/>
  <c r="D480" i="1"/>
  <c r="D479" i="1" s="1"/>
  <c r="C480" i="1"/>
  <c r="C479" i="1" s="1"/>
  <c r="F479" i="1"/>
  <c r="H476" i="1"/>
  <c r="H475" i="1" s="1"/>
  <c r="G476" i="1"/>
  <c r="F476" i="1"/>
  <c r="F475" i="1" s="1"/>
  <c r="E476" i="1"/>
  <c r="E475" i="1" s="1"/>
  <c r="D476" i="1"/>
  <c r="D475" i="1" s="1"/>
  <c r="C476" i="1"/>
  <c r="G475" i="1"/>
  <c r="C475" i="1"/>
  <c r="H474" i="1"/>
  <c r="H473" i="1" s="1"/>
  <c r="G474" i="1"/>
  <c r="G473" i="1" s="1"/>
  <c r="F474" i="1"/>
  <c r="E474" i="1"/>
  <c r="E473" i="1" s="1"/>
  <c r="D474" i="1"/>
  <c r="D473" i="1" s="1"/>
  <c r="C474" i="1"/>
  <c r="C473" i="1" s="1"/>
  <c r="F473" i="1"/>
  <c r="H472" i="1"/>
  <c r="H471" i="1" s="1"/>
  <c r="G472" i="1"/>
  <c r="G471" i="1" s="1"/>
  <c r="F472" i="1"/>
  <c r="E472" i="1"/>
  <c r="E471" i="1" s="1"/>
  <c r="D472" i="1"/>
  <c r="D471" i="1" s="1"/>
  <c r="C472" i="1"/>
  <c r="C471" i="1" s="1"/>
  <c r="F471" i="1"/>
  <c r="H470" i="1"/>
  <c r="H469" i="1" s="1"/>
  <c r="G470" i="1"/>
  <c r="F470" i="1"/>
  <c r="F469" i="1" s="1"/>
  <c r="E470" i="1"/>
  <c r="E469" i="1" s="1"/>
  <c r="D470" i="1"/>
  <c r="D469" i="1" s="1"/>
  <c r="C470" i="1"/>
  <c r="G469" i="1"/>
  <c r="C469" i="1"/>
  <c r="H468" i="1"/>
  <c r="H467" i="1" s="1"/>
  <c r="G468" i="1"/>
  <c r="G467" i="1" s="1"/>
  <c r="F468" i="1"/>
  <c r="F467" i="1" s="1"/>
  <c r="E468" i="1"/>
  <c r="E467" i="1" s="1"/>
  <c r="D468" i="1"/>
  <c r="D467" i="1" s="1"/>
  <c r="C468" i="1"/>
  <c r="C467" i="1"/>
  <c r="H465" i="1"/>
  <c r="G465" i="1"/>
  <c r="F465" i="1"/>
  <c r="F463" i="1" s="1"/>
  <c r="F462" i="1" s="1"/>
  <c r="E465" i="1"/>
  <c r="D465" i="1"/>
  <c r="C465" i="1"/>
  <c r="H464" i="1"/>
  <c r="H463" i="1" s="1"/>
  <c r="H462" i="1" s="1"/>
  <c r="G464" i="1"/>
  <c r="F464" i="1"/>
  <c r="E464" i="1"/>
  <c r="E463" i="1" s="1"/>
  <c r="E462" i="1" s="1"/>
  <c r="D464" i="1"/>
  <c r="D463" i="1" s="1"/>
  <c r="D462" i="1" s="1"/>
  <c r="C464" i="1"/>
  <c r="H461" i="1"/>
  <c r="H460" i="1" s="1"/>
  <c r="G461" i="1"/>
  <c r="G460" i="1" s="1"/>
  <c r="F461" i="1"/>
  <c r="F460" i="1" s="1"/>
  <c r="E461" i="1"/>
  <c r="D461" i="1"/>
  <c r="C461" i="1"/>
  <c r="C460" i="1" s="1"/>
  <c r="E460" i="1"/>
  <c r="D460" i="1"/>
  <c r="H459" i="1"/>
  <c r="H458" i="1" s="1"/>
  <c r="G459" i="1"/>
  <c r="G458" i="1" s="1"/>
  <c r="F459" i="1"/>
  <c r="F458" i="1" s="1"/>
  <c r="E459" i="1"/>
  <c r="D459" i="1"/>
  <c r="C459" i="1"/>
  <c r="C458" i="1" s="1"/>
  <c r="E458" i="1"/>
  <c r="D458" i="1"/>
  <c r="H457" i="1"/>
  <c r="H456" i="1" s="1"/>
  <c r="G457" i="1"/>
  <c r="G456" i="1" s="1"/>
  <c r="F457" i="1"/>
  <c r="F456" i="1" s="1"/>
  <c r="E457" i="1"/>
  <c r="D457" i="1"/>
  <c r="D456" i="1" s="1"/>
  <c r="D455" i="1" s="1"/>
  <c r="C457" i="1"/>
  <c r="C456" i="1" s="1"/>
  <c r="E456" i="1"/>
  <c r="E455" i="1" s="1"/>
  <c r="H454" i="1"/>
  <c r="H453" i="1" s="1"/>
  <c r="G454" i="1"/>
  <c r="F454" i="1"/>
  <c r="F453" i="1" s="1"/>
  <c r="E454" i="1"/>
  <c r="E453" i="1" s="1"/>
  <c r="D454" i="1"/>
  <c r="D453" i="1" s="1"/>
  <c r="C454" i="1"/>
  <c r="G453" i="1"/>
  <c r="C453" i="1"/>
  <c r="H452" i="1"/>
  <c r="H451" i="1" s="1"/>
  <c r="G452" i="1"/>
  <c r="G451" i="1" s="1"/>
  <c r="F452" i="1"/>
  <c r="F451" i="1" s="1"/>
  <c r="E452" i="1"/>
  <c r="E451" i="1" s="1"/>
  <c r="D452" i="1"/>
  <c r="D451" i="1" s="1"/>
  <c r="C452" i="1"/>
  <c r="C451" i="1" s="1"/>
  <c r="H450" i="1"/>
  <c r="H449" i="1" s="1"/>
  <c r="G450" i="1"/>
  <c r="G449" i="1" s="1"/>
  <c r="F450" i="1"/>
  <c r="F449" i="1" s="1"/>
  <c r="E450" i="1"/>
  <c r="E449" i="1" s="1"/>
  <c r="D450" i="1"/>
  <c r="D449" i="1" s="1"/>
  <c r="C450" i="1"/>
  <c r="C449" i="1" s="1"/>
  <c r="H448" i="1"/>
  <c r="H447" i="1" s="1"/>
  <c r="G448" i="1"/>
  <c r="G447" i="1" s="1"/>
  <c r="F448" i="1"/>
  <c r="E448" i="1"/>
  <c r="E447" i="1" s="1"/>
  <c r="D448" i="1"/>
  <c r="D447" i="1" s="1"/>
  <c r="C448" i="1"/>
  <c r="C447" i="1" s="1"/>
  <c r="F447" i="1"/>
  <c r="H446" i="1"/>
  <c r="H445" i="1" s="1"/>
  <c r="G446" i="1"/>
  <c r="F446" i="1"/>
  <c r="F445" i="1" s="1"/>
  <c r="E446" i="1"/>
  <c r="E445" i="1" s="1"/>
  <c r="D446" i="1"/>
  <c r="D445" i="1" s="1"/>
  <c r="C446" i="1"/>
  <c r="G445" i="1"/>
  <c r="C445" i="1"/>
  <c r="H444" i="1"/>
  <c r="H443" i="1" s="1"/>
  <c r="G444" i="1"/>
  <c r="G443" i="1" s="1"/>
  <c r="F444" i="1"/>
  <c r="F443" i="1" s="1"/>
  <c r="E444" i="1"/>
  <c r="E443" i="1" s="1"/>
  <c r="D444" i="1"/>
  <c r="D443" i="1" s="1"/>
  <c r="C444" i="1"/>
  <c r="C443" i="1" s="1"/>
  <c r="H442" i="1"/>
  <c r="H441" i="1" s="1"/>
  <c r="G442" i="1"/>
  <c r="G441" i="1" s="1"/>
  <c r="F442" i="1"/>
  <c r="E442" i="1"/>
  <c r="E441" i="1" s="1"/>
  <c r="D442" i="1"/>
  <c r="D441" i="1" s="1"/>
  <c r="C442" i="1"/>
  <c r="C441" i="1" s="1"/>
  <c r="F441" i="1"/>
  <c r="H440" i="1"/>
  <c r="H439" i="1" s="1"/>
  <c r="G440" i="1"/>
  <c r="G439" i="1" s="1"/>
  <c r="F440" i="1"/>
  <c r="E440" i="1"/>
  <c r="E439" i="1" s="1"/>
  <c r="D440" i="1"/>
  <c r="D439" i="1" s="1"/>
  <c r="C440" i="1"/>
  <c r="C439" i="1" s="1"/>
  <c r="F439" i="1"/>
  <c r="H437" i="1"/>
  <c r="G437" i="1"/>
  <c r="G436" i="1" s="1"/>
  <c r="F437" i="1"/>
  <c r="F436" i="1" s="1"/>
  <c r="E437" i="1"/>
  <c r="D437" i="1"/>
  <c r="C437" i="1"/>
  <c r="C436" i="1" s="1"/>
  <c r="H436" i="1"/>
  <c r="E436" i="1"/>
  <c r="D436" i="1"/>
  <c r="H435" i="1"/>
  <c r="G435" i="1"/>
  <c r="G434" i="1" s="1"/>
  <c r="F435" i="1"/>
  <c r="F434" i="1" s="1"/>
  <c r="E435" i="1"/>
  <c r="D435" i="1"/>
  <c r="C435" i="1"/>
  <c r="C434" i="1" s="1"/>
  <c r="H434" i="1"/>
  <c r="E434" i="1"/>
  <c r="D434" i="1"/>
  <c r="H433" i="1"/>
  <c r="H432" i="1" s="1"/>
  <c r="G433" i="1"/>
  <c r="G432" i="1" s="1"/>
  <c r="F433" i="1"/>
  <c r="F432" i="1" s="1"/>
  <c r="E433" i="1"/>
  <c r="D433" i="1"/>
  <c r="D432" i="1" s="1"/>
  <c r="C433" i="1"/>
  <c r="C432" i="1" s="1"/>
  <c r="E432" i="1"/>
  <c r="H431" i="1"/>
  <c r="H430" i="1" s="1"/>
  <c r="G431" i="1"/>
  <c r="G430" i="1" s="1"/>
  <c r="F431" i="1"/>
  <c r="F430" i="1" s="1"/>
  <c r="E431" i="1"/>
  <c r="D431" i="1"/>
  <c r="D430" i="1" s="1"/>
  <c r="C431" i="1"/>
  <c r="C430" i="1" s="1"/>
  <c r="E430" i="1"/>
  <c r="H429" i="1"/>
  <c r="H428" i="1" s="1"/>
  <c r="G429" i="1"/>
  <c r="G428" i="1" s="1"/>
  <c r="F429" i="1"/>
  <c r="F428" i="1" s="1"/>
  <c r="E429" i="1"/>
  <c r="D429" i="1"/>
  <c r="C429" i="1"/>
  <c r="C428" i="1" s="1"/>
  <c r="E428" i="1"/>
  <c r="D428" i="1"/>
  <c r="H427" i="1"/>
  <c r="G427" i="1"/>
  <c r="G426" i="1" s="1"/>
  <c r="F427" i="1"/>
  <c r="F426" i="1" s="1"/>
  <c r="E427" i="1"/>
  <c r="D427" i="1"/>
  <c r="C427" i="1"/>
  <c r="C426" i="1" s="1"/>
  <c r="H426" i="1"/>
  <c r="E426" i="1"/>
  <c r="D426" i="1"/>
  <c r="H425" i="1"/>
  <c r="G425" i="1"/>
  <c r="G424" i="1" s="1"/>
  <c r="F425" i="1"/>
  <c r="F424" i="1" s="1"/>
  <c r="E425" i="1"/>
  <c r="D425" i="1"/>
  <c r="C425" i="1"/>
  <c r="C424" i="1" s="1"/>
  <c r="H424" i="1"/>
  <c r="E424" i="1"/>
  <c r="D424" i="1"/>
  <c r="H423" i="1"/>
  <c r="H422" i="1" s="1"/>
  <c r="G423" i="1"/>
  <c r="G422" i="1" s="1"/>
  <c r="F423" i="1"/>
  <c r="F422" i="1" s="1"/>
  <c r="E423" i="1"/>
  <c r="E422" i="1" s="1"/>
  <c r="D423" i="1"/>
  <c r="D422" i="1" s="1"/>
  <c r="C423" i="1"/>
  <c r="C422" i="1" s="1"/>
  <c r="H421" i="1"/>
  <c r="H420" i="1" s="1"/>
  <c r="G421" i="1"/>
  <c r="G420" i="1" s="1"/>
  <c r="F421" i="1"/>
  <c r="F420" i="1" s="1"/>
  <c r="E421" i="1"/>
  <c r="D421" i="1"/>
  <c r="D420" i="1" s="1"/>
  <c r="C421" i="1"/>
  <c r="C420" i="1" s="1"/>
  <c r="E420" i="1"/>
  <c r="H418" i="1"/>
  <c r="H417" i="1" s="1"/>
  <c r="G418" i="1"/>
  <c r="F418" i="1"/>
  <c r="F417" i="1" s="1"/>
  <c r="E418" i="1"/>
  <c r="E417" i="1" s="1"/>
  <c r="D418" i="1"/>
  <c r="D417" i="1" s="1"/>
  <c r="C418" i="1"/>
  <c r="G417" i="1"/>
  <c r="C417" i="1"/>
  <c r="H416" i="1"/>
  <c r="H415" i="1" s="1"/>
  <c r="G416" i="1"/>
  <c r="G415" i="1" s="1"/>
  <c r="F416" i="1"/>
  <c r="E416" i="1"/>
  <c r="E415" i="1" s="1"/>
  <c r="D416" i="1"/>
  <c r="D415" i="1" s="1"/>
  <c r="C416" i="1"/>
  <c r="F415" i="1"/>
  <c r="C415" i="1"/>
  <c r="H414" i="1"/>
  <c r="H413" i="1" s="1"/>
  <c r="G414" i="1"/>
  <c r="F414" i="1"/>
  <c r="F413" i="1" s="1"/>
  <c r="E414" i="1"/>
  <c r="E413" i="1" s="1"/>
  <c r="D414" i="1"/>
  <c r="D413" i="1" s="1"/>
  <c r="C414" i="1"/>
  <c r="G413" i="1"/>
  <c r="C413" i="1"/>
  <c r="H412" i="1"/>
  <c r="H411" i="1" s="1"/>
  <c r="G412" i="1"/>
  <c r="G411" i="1" s="1"/>
  <c r="F412" i="1"/>
  <c r="F411" i="1" s="1"/>
  <c r="E412" i="1"/>
  <c r="E411" i="1" s="1"/>
  <c r="D412" i="1"/>
  <c r="D411" i="1" s="1"/>
  <c r="C412" i="1"/>
  <c r="C411" i="1" s="1"/>
  <c r="H410" i="1"/>
  <c r="H409" i="1" s="1"/>
  <c r="G410" i="1"/>
  <c r="G409" i="1" s="1"/>
  <c r="F410" i="1"/>
  <c r="E410" i="1"/>
  <c r="E409" i="1" s="1"/>
  <c r="D410" i="1"/>
  <c r="D409" i="1" s="1"/>
  <c r="C410" i="1"/>
  <c r="C409" i="1" s="1"/>
  <c r="F409" i="1"/>
  <c r="H408" i="1"/>
  <c r="H407" i="1" s="1"/>
  <c r="G408" i="1"/>
  <c r="F408" i="1"/>
  <c r="E408" i="1"/>
  <c r="E407" i="1" s="1"/>
  <c r="D408" i="1"/>
  <c r="D407" i="1" s="1"/>
  <c r="C408" i="1"/>
  <c r="G407" i="1"/>
  <c r="F407" i="1"/>
  <c r="C407" i="1"/>
  <c r="H406" i="1"/>
  <c r="G406" i="1"/>
  <c r="F406" i="1"/>
  <c r="F405" i="1" s="1"/>
  <c r="E406" i="1"/>
  <c r="E405" i="1" s="1"/>
  <c r="E404" i="1" s="1"/>
  <c r="D406" i="1"/>
  <c r="C406" i="1"/>
  <c r="H405" i="1"/>
  <c r="G405" i="1"/>
  <c r="D405" i="1"/>
  <c r="C405" i="1"/>
  <c r="H402" i="1"/>
  <c r="H401" i="1" s="1"/>
  <c r="G402" i="1"/>
  <c r="G401" i="1" s="1"/>
  <c r="F402" i="1"/>
  <c r="E402" i="1"/>
  <c r="E401" i="1" s="1"/>
  <c r="D402" i="1"/>
  <c r="D401" i="1" s="1"/>
  <c r="C402" i="1"/>
  <c r="C401" i="1" s="1"/>
  <c r="F401" i="1"/>
  <c r="H400" i="1"/>
  <c r="G400" i="1"/>
  <c r="F400" i="1"/>
  <c r="F399" i="1" s="1"/>
  <c r="E400" i="1"/>
  <c r="E399" i="1" s="1"/>
  <c r="D400" i="1"/>
  <c r="D399" i="1" s="1"/>
  <c r="C400" i="1"/>
  <c r="H399" i="1"/>
  <c r="G399" i="1"/>
  <c r="C399" i="1"/>
  <c r="H398" i="1"/>
  <c r="H397" i="1" s="1"/>
  <c r="G398" i="1"/>
  <c r="F398" i="1"/>
  <c r="E398" i="1"/>
  <c r="E397" i="1" s="1"/>
  <c r="D398" i="1"/>
  <c r="D397" i="1" s="1"/>
  <c r="C398" i="1"/>
  <c r="G397" i="1"/>
  <c r="F397" i="1"/>
  <c r="C397" i="1"/>
  <c r="H396" i="1"/>
  <c r="H395" i="1" s="1"/>
  <c r="G396" i="1"/>
  <c r="F396" i="1"/>
  <c r="F395" i="1" s="1"/>
  <c r="E396" i="1"/>
  <c r="E395" i="1" s="1"/>
  <c r="D396" i="1"/>
  <c r="D395" i="1" s="1"/>
  <c r="C396" i="1"/>
  <c r="G395" i="1"/>
  <c r="C395" i="1"/>
  <c r="H394" i="1"/>
  <c r="H393" i="1" s="1"/>
  <c r="G394" i="1"/>
  <c r="G393" i="1" s="1"/>
  <c r="F394" i="1"/>
  <c r="E394" i="1"/>
  <c r="E393" i="1" s="1"/>
  <c r="D394" i="1"/>
  <c r="D393" i="1" s="1"/>
  <c r="C394" i="1"/>
  <c r="C393" i="1" s="1"/>
  <c r="F393" i="1"/>
  <c r="H392" i="1"/>
  <c r="H391" i="1" s="1"/>
  <c r="G392" i="1"/>
  <c r="F392" i="1"/>
  <c r="E392" i="1"/>
  <c r="E391" i="1" s="1"/>
  <c r="D392" i="1"/>
  <c r="D391" i="1" s="1"/>
  <c r="C392" i="1"/>
  <c r="G391" i="1"/>
  <c r="F391" i="1"/>
  <c r="C391" i="1"/>
  <c r="E390" i="1"/>
  <c r="H389" i="1"/>
  <c r="H388" i="1" s="1"/>
  <c r="G389" i="1"/>
  <c r="G388" i="1" s="1"/>
  <c r="F389" i="1"/>
  <c r="E389" i="1"/>
  <c r="D389" i="1"/>
  <c r="D388" i="1" s="1"/>
  <c r="C389" i="1"/>
  <c r="C388" i="1" s="1"/>
  <c r="F388" i="1"/>
  <c r="E388" i="1"/>
  <c r="H387" i="1"/>
  <c r="G387" i="1"/>
  <c r="G386" i="1" s="1"/>
  <c r="F387" i="1"/>
  <c r="F386" i="1" s="1"/>
  <c r="E387" i="1"/>
  <c r="D387" i="1"/>
  <c r="C387" i="1"/>
  <c r="H386" i="1"/>
  <c r="E386" i="1"/>
  <c r="D386" i="1"/>
  <c r="C386" i="1"/>
  <c r="H385" i="1"/>
  <c r="G385" i="1"/>
  <c r="F385" i="1"/>
  <c r="E385" i="1"/>
  <c r="E384" i="1" s="1"/>
  <c r="D385" i="1"/>
  <c r="C385" i="1"/>
  <c r="H384" i="1"/>
  <c r="G384" i="1"/>
  <c r="F384" i="1"/>
  <c r="D384" i="1"/>
  <c r="C384" i="1"/>
  <c r="H383" i="1"/>
  <c r="G383" i="1"/>
  <c r="F383" i="1"/>
  <c r="E383" i="1"/>
  <c r="E382" i="1" s="1"/>
  <c r="D383" i="1"/>
  <c r="D382" i="1" s="1"/>
  <c r="C383" i="1"/>
  <c r="C382" i="1" s="1"/>
  <c r="H382" i="1"/>
  <c r="G382" i="1"/>
  <c r="F382" i="1"/>
  <c r="H381" i="1"/>
  <c r="G381" i="1"/>
  <c r="G380" i="1" s="1"/>
  <c r="F381" i="1"/>
  <c r="E381" i="1"/>
  <c r="D381" i="1"/>
  <c r="D380" i="1" s="1"/>
  <c r="C381" i="1"/>
  <c r="C380" i="1" s="1"/>
  <c r="H380" i="1"/>
  <c r="F380" i="1"/>
  <c r="E380" i="1"/>
  <c r="H379" i="1"/>
  <c r="H378" i="1" s="1"/>
  <c r="H377" i="1" s="1"/>
  <c r="G379" i="1"/>
  <c r="G378" i="1" s="1"/>
  <c r="F379" i="1"/>
  <c r="E379" i="1"/>
  <c r="D379" i="1"/>
  <c r="D378" i="1" s="1"/>
  <c r="C379" i="1"/>
  <c r="C378" i="1" s="1"/>
  <c r="F378" i="1"/>
  <c r="E378" i="1"/>
  <c r="H376" i="1"/>
  <c r="H375" i="1" s="1"/>
  <c r="G376" i="1"/>
  <c r="G375" i="1" s="1"/>
  <c r="F376" i="1"/>
  <c r="E376" i="1"/>
  <c r="D376" i="1"/>
  <c r="D375" i="1" s="1"/>
  <c r="C376" i="1"/>
  <c r="C375" i="1" s="1"/>
  <c r="F375" i="1"/>
  <c r="E375" i="1"/>
  <c r="H374" i="1"/>
  <c r="G374" i="1"/>
  <c r="G373" i="1" s="1"/>
  <c r="F374" i="1"/>
  <c r="E374" i="1"/>
  <c r="D374" i="1"/>
  <c r="D373" i="1" s="1"/>
  <c r="D366" i="1" s="1"/>
  <c r="C374" i="1"/>
  <c r="C373" i="1" s="1"/>
  <c r="H373" i="1"/>
  <c r="F373" i="1"/>
  <c r="E373" i="1"/>
  <c r="H372" i="1"/>
  <c r="G372" i="1"/>
  <c r="G371" i="1" s="1"/>
  <c r="F372" i="1"/>
  <c r="F371" i="1" s="1"/>
  <c r="E372" i="1"/>
  <c r="D372" i="1"/>
  <c r="C372" i="1"/>
  <c r="C371" i="1" s="1"/>
  <c r="H371" i="1"/>
  <c r="E371" i="1"/>
  <c r="D371" i="1"/>
  <c r="H370" i="1"/>
  <c r="G370" i="1"/>
  <c r="G369" i="1" s="1"/>
  <c r="F370" i="1"/>
  <c r="F369" i="1" s="1"/>
  <c r="E370" i="1"/>
  <c r="D370" i="1"/>
  <c r="C370" i="1"/>
  <c r="H369" i="1"/>
  <c r="E369" i="1"/>
  <c r="D369" i="1"/>
  <c r="C369" i="1"/>
  <c r="H368" i="1"/>
  <c r="G368" i="1"/>
  <c r="G367" i="1" s="1"/>
  <c r="F368" i="1"/>
  <c r="F367" i="1" s="1"/>
  <c r="E368" i="1"/>
  <c r="E367" i="1" s="1"/>
  <c r="D368" i="1"/>
  <c r="C368" i="1"/>
  <c r="H367" i="1"/>
  <c r="H366" i="1" s="1"/>
  <c r="D367" i="1"/>
  <c r="C367" i="1"/>
  <c r="H365" i="1"/>
  <c r="G365" i="1"/>
  <c r="F365" i="1"/>
  <c r="E365" i="1"/>
  <c r="D365" i="1"/>
  <c r="C365" i="1"/>
  <c r="H364" i="1"/>
  <c r="G364" i="1"/>
  <c r="G363" i="1" s="1"/>
  <c r="F364" i="1"/>
  <c r="E364" i="1"/>
  <c r="D364" i="1"/>
  <c r="C364" i="1"/>
  <c r="C363" i="1" s="1"/>
  <c r="H363" i="1"/>
  <c r="F363" i="1"/>
  <c r="E363" i="1"/>
  <c r="D363" i="1"/>
  <c r="H362" i="1"/>
  <c r="G362" i="1"/>
  <c r="G361" i="1" s="1"/>
  <c r="F362" i="1"/>
  <c r="E362" i="1"/>
  <c r="E361" i="1" s="1"/>
  <c r="D362" i="1"/>
  <c r="C362" i="1"/>
  <c r="C361" i="1" s="1"/>
  <c r="H361" i="1"/>
  <c r="F361" i="1"/>
  <c r="D361" i="1"/>
  <c r="H360" i="1"/>
  <c r="G360" i="1"/>
  <c r="G359" i="1" s="1"/>
  <c r="F360" i="1"/>
  <c r="E360" i="1"/>
  <c r="D360" i="1"/>
  <c r="C360" i="1"/>
  <c r="C359" i="1" s="1"/>
  <c r="H359" i="1"/>
  <c r="F359" i="1"/>
  <c r="E359" i="1"/>
  <c r="D359" i="1"/>
  <c r="H358" i="1"/>
  <c r="G358" i="1"/>
  <c r="G357" i="1" s="1"/>
  <c r="F358" i="1"/>
  <c r="F357" i="1" s="1"/>
  <c r="E358" i="1"/>
  <c r="D358" i="1"/>
  <c r="C358" i="1"/>
  <c r="C357" i="1" s="1"/>
  <c r="H357" i="1"/>
  <c r="E357" i="1"/>
  <c r="D357" i="1"/>
  <c r="H356" i="1"/>
  <c r="G356" i="1"/>
  <c r="G355" i="1" s="1"/>
  <c r="F356" i="1"/>
  <c r="F355" i="1" s="1"/>
  <c r="E356" i="1"/>
  <c r="D356" i="1"/>
  <c r="C356" i="1"/>
  <c r="C355" i="1" s="1"/>
  <c r="H355" i="1"/>
  <c r="E355" i="1"/>
  <c r="D355" i="1"/>
  <c r="H354" i="1"/>
  <c r="H353" i="1" s="1"/>
  <c r="G354" i="1"/>
  <c r="G353" i="1" s="1"/>
  <c r="F354" i="1"/>
  <c r="F353" i="1" s="1"/>
  <c r="E354" i="1"/>
  <c r="D354" i="1"/>
  <c r="C354" i="1"/>
  <c r="C353" i="1" s="1"/>
  <c r="E353" i="1"/>
  <c r="D353" i="1"/>
  <c r="H352" i="1"/>
  <c r="H349" i="1" s="1"/>
  <c r="G352" i="1"/>
  <c r="G349" i="1" s="1"/>
  <c r="F352" i="1"/>
  <c r="E352" i="1"/>
  <c r="D352" i="1"/>
  <c r="C352" i="1"/>
  <c r="C349" i="1" s="1"/>
  <c r="H351" i="1"/>
  <c r="H350" i="1" s="1"/>
  <c r="G351" i="1"/>
  <c r="F351" i="1"/>
  <c r="F350" i="1" s="1"/>
  <c r="E351" i="1"/>
  <c r="E350" i="1" s="1"/>
  <c r="D351" i="1"/>
  <c r="D350" i="1" s="1"/>
  <c r="C351" i="1"/>
  <c r="G350" i="1"/>
  <c r="C350" i="1"/>
  <c r="F349" i="1"/>
  <c r="E349" i="1"/>
  <c r="D349" i="1"/>
  <c r="H348" i="1"/>
  <c r="H347" i="1" s="1"/>
  <c r="G348" i="1"/>
  <c r="G347" i="1" s="1"/>
  <c r="F348" i="1"/>
  <c r="E348" i="1"/>
  <c r="E347" i="1" s="1"/>
  <c r="D348" i="1"/>
  <c r="C348" i="1"/>
  <c r="C347" i="1" s="1"/>
  <c r="F347" i="1"/>
  <c r="D347" i="1"/>
  <c r="H346" i="1"/>
  <c r="G346" i="1"/>
  <c r="G345" i="1" s="1"/>
  <c r="F346" i="1"/>
  <c r="E346" i="1"/>
  <c r="E345" i="1" s="1"/>
  <c r="D346" i="1"/>
  <c r="D345" i="1" s="1"/>
  <c r="C346" i="1"/>
  <c r="C345" i="1" s="1"/>
  <c r="H345" i="1"/>
  <c r="F345" i="1"/>
  <c r="H344" i="1"/>
  <c r="H343" i="1" s="1"/>
  <c r="G344" i="1"/>
  <c r="G343" i="1" s="1"/>
  <c r="F344" i="1"/>
  <c r="E344" i="1"/>
  <c r="D344" i="1"/>
  <c r="D343" i="1" s="1"/>
  <c r="C344" i="1"/>
  <c r="C343" i="1" s="1"/>
  <c r="F343" i="1"/>
  <c r="E343" i="1"/>
  <c r="H342" i="1"/>
  <c r="H341" i="1" s="1"/>
  <c r="G342" i="1"/>
  <c r="F342" i="1"/>
  <c r="E342" i="1"/>
  <c r="E341" i="1" s="1"/>
  <c r="D342" i="1"/>
  <c r="D341" i="1" s="1"/>
  <c r="C342" i="1"/>
  <c r="C341" i="1" s="1"/>
  <c r="G341" i="1"/>
  <c r="F341" i="1"/>
  <c r="H340" i="1"/>
  <c r="H339" i="1" s="1"/>
  <c r="G340" i="1"/>
  <c r="G339" i="1" s="1"/>
  <c r="F340" i="1"/>
  <c r="E340" i="1"/>
  <c r="E339" i="1" s="1"/>
  <c r="D340" i="1"/>
  <c r="C340" i="1"/>
  <c r="C339" i="1" s="1"/>
  <c r="F339" i="1"/>
  <c r="D339" i="1"/>
  <c r="H338" i="1"/>
  <c r="G338" i="1"/>
  <c r="G337" i="1" s="1"/>
  <c r="F338" i="1"/>
  <c r="E338" i="1"/>
  <c r="E337" i="1" s="1"/>
  <c r="D338" i="1"/>
  <c r="C338" i="1"/>
  <c r="C337" i="1" s="1"/>
  <c r="H337" i="1"/>
  <c r="F337" i="1"/>
  <c r="D337" i="1"/>
  <c r="H336" i="1"/>
  <c r="H335" i="1" s="1"/>
  <c r="G336" i="1"/>
  <c r="G335" i="1" s="1"/>
  <c r="F336" i="1"/>
  <c r="E336" i="1"/>
  <c r="E335" i="1" s="1"/>
  <c r="D336" i="1"/>
  <c r="D335" i="1" s="1"/>
  <c r="C336" i="1"/>
  <c r="C335" i="1" s="1"/>
  <c r="F335" i="1"/>
  <c r="H334" i="1"/>
  <c r="G334" i="1"/>
  <c r="G333" i="1" s="1"/>
  <c r="F334" i="1"/>
  <c r="F333" i="1" s="1"/>
  <c r="E334" i="1"/>
  <c r="E333" i="1" s="1"/>
  <c r="D334" i="1"/>
  <c r="C334" i="1"/>
  <c r="C333" i="1" s="1"/>
  <c r="H333" i="1"/>
  <c r="D333" i="1"/>
  <c r="H332" i="1"/>
  <c r="H331" i="1" s="1"/>
  <c r="G332" i="1"/>
  <c r="G331" i="1" s="1"/>
  <c r="F332" i="1"/>
  <c r="E332" i="1"/>
  <c r="E331" i="1" s="1"/>
  <c r="D332" i="1"/>
  <c r="D331" i="1" s="1"/>
  <c r="C332" i="1"/>
  <c r="F331" i="1"/>
  <c r="C331" i="1"/>
  <c r="H330" i="1"/>
  <c r="H329" i="1" s="1"/>
  <c r="G330" i="1"/>
  <c r="G329" i="1" s="1"/>
  <c r="F330" i="1"/>
  <c r="E330" i="1"/>
  <c r="E329" i="1" s="1"/>
  <c r="D330" i="1"/>
  <c r="D329" i="1" s="1"/>
  <c r="C330" i="1"/>
  <c r="C329" i="1" s="1"/>
  <c r="F329" i="1"/>
  <c r="H328" i="1"/>
  <c r="G328" i="1"/>
  <c r="G327" i="1" s="1"/>
  <c r="F328" i="1"/>
  <c r="F327" i="1" s="1"/>
  <c r="E328" i="1"/>
  <c r="D328" i="1"/>
  <c r="D327" i="1" s="1"/>
  <c r="C328" i="1"/>
  <c r="C327" i="1" s="1"/>
  <c r="H327" i="1"/>
  <c r="E327" i="1"/>
  <c r="H326" i="1"/>
  <c r="H325" i="1" s="1"/>
  <c r="G326" i="1"/>
  <c r="G325" i="1" s="1"/>
  <c r="F326" i="1"/>
  <c r="F325" i="1" s="1"/>
  <c r="E326" i="1"/>
  <c r="D326" i="1"/>
  <c r="C326" i="1"/>
  <c r="C325" i="1" s="1"/>
  <c r="E325" i="1"/>
  <c r="D325" i="1"/>
  <c r="H324" i="1"/>
  <c r="H323" i="1" s="1"/>
  <c r="G324" i="1"/>
  <c r="G323" i="1" s="1"/>
  <c r="F324" i="1"/>
  <c r="F323" i="1" s="1"/>
  <c r="E324" i="1"/>
  <c r="D324" i="1"/>
  <c r="D323" i="1" s="1"/>
  <c r="C324" i="1"/>
  <c r="C323" i="1" s="1"/>
  <c r="E323" i="1"/>
  <c r="H322" i="1"/>
  <c r="G322" i="1"/>
  <c r="G321" i="1" s="1"/>
  <c r="F322" i="1"/>
  <c r="E322" i="1"/>
  <c r="E321" i="1" s="1"/>
  <c r="D322" i="1"/>
  <c r="C322" i="1"/>
  <c r="C321" i="1" s="1"/>
  <c r="H321" i="1"/>
  <c r="F321" i="1"/>
  <c r="D321" i="1"/>
  <c r="H320" i="1"/>
  <c r="G320" i="1"/>
  <c r="G319" i="1" s="1"/>
  <c r="F320" i="1"/>
  <c r="E320" i="1"/>
  <c r="E319" i="1" s="1"/>
  <c r="D320" i="1"/>
  <c r="D319" i="1" s="1"/>
  <c r="C320" i="1"/>
  <c r="C319" i="1" s="1"/>
  <c r="H319" i="1"/>
  <c r="F319" i="1"/>
  <c r="H318" i="1"/>
  <c r="H317" i="1" s="1"/>
  <c r="G318" i="1"/>
  <c r="G317" i="1" s="1"/>
  <c r="F318" i="1"/>
  <c r="F317" i="1" s="1"/>
  <c r="E318" i="1"/>
  <c r="D318" i="1"/>
  <c r="D317" i="1" s="1"/>
  <c r="C318" i="1"/>
  <c r="C317" i="1" s="1"/>
  <c r="E317" i="1"/>
  <c r="H316" i="1"/>
  <c r="H315" i="1" s="1"/>
  <c r="G316" i="1"/>
  <c r="G315" i="1" s="1"/>
  <c r="F316" i="1"/>
  <c r="E316" i="1"/>
  <c r="D316" i="1"/>
  <c r="D315" i="1" s="1"/>
  <c r="C316" i="1"/>
  <c r="C315" i="1" s="1"/>
  <c r="F315" i="1"/>
  <c r="E315" i="1"/>
  <c r="H314" i="1"/>
  <c r="H313" i="1" s="1"/>
  <c r="G314" i="1"/>
  <c r="F314" i="1"/>
  <c r="E314" i="1"/>
  <c r="E313" i="1" s="1"/>
  <c r="D314" i="1"/>
  <c r="C314" i="1"/>
  <c r="C313" i="1" s="1"/>
  <c r="G313" i="1"/>
  <c r="F313" i="1"/>
  <c r="D313" i="1"/>
  <c r="H312" i="1"/>
  <c r="H311" i="1" s="1"/>
  <c r="G312" i="1"/>
  <c r="F312" i="1"/>
  <c r="F311" i="1" s="1"/>
  <c r="E312" i="1"/>
  <c r="E311" i="1" s="1"/>
  <c r="D312" i="1"/>
  <c r="D311" i="1" s="1"/>
  <c r="C312" i="1"/>
  <c r="G311" i="1"/>
  <c r="C311" i="1"/>
  <c r="H310" i="1"/>
  <c r="G310" i="1"/>
  <c r="F310" i="1"/>
  <c r="E310" i="1"/>
  <c r="E309" i="1" s="1"/>
  <c r="D310" i="1"/>
  <c r="C310" i="1"/>
  <c r="C309" i="1" s="1"/>
  <c r="H309" i="1"/>
  <c r="G309" i="1"/>
  <c r="F309" i="1"/>
  <c r="D309" i="1"/>
  <c r="H308" i="1"/>
  <c r="H307" i="1" s="1"/>
  <c r="G308" i="1"/>
  <c r="F308" i="1"/>
  <c r="E308" i="1"/>
  <c r="E307" i="1" s="1"/>
  <c r="D308" i="1"/>
  <c r="D307" i="1" s="1"/>
  <c r="C308" i="1"/>
  <c r="C307" i="1" s="1"/>
  <c r="G307" i="1"/>
  <c r="F307" i="1"/>
  <c r="H306" i="1"/>
  <c r="H305" i="1" s="1"/>
  <c r="G306" i="1"/>
  <c r="G305" i="1" s="1"/>
  <c r="F306" i="1"/>
  <c r="E306" i="1"/>
  <c r="D306" i="1"/>
  <c r="D305" i="1" s="1"/>
  <c r="C306" i="1"/>
  <c r="C305" i="1" s="1"/>
  <c r="F305" i="1"/>
  <c r="E305" i="1"/>
  <c r="H302" i="1"/>
  <c r="H301" i="1" s="1"/>
  <c r="G302" i="1"/>
  <c r="G301" i="1" s="1"/>
  <c r="F302" i="1"/>
  <c r="E302" i="1"/>
  <c r="D302" i="1"/>
  <c r="D301" i="1" s="1"/>
  <c r="C302" i="1"/>
  <c r="C301" i="1" s="1"/>
  <c r="F301" i="1"/>
  <c r="E301" i="1"/>
  <c r="H300" i="1"/>
  <c r="G300" i="1"/>
  <c r="G299" i="1" s="1"/>
  <c r="F300" i="1"/>
  <c r="F299" i="1" s="1"/>
  <c r="E300" i="1"/>
  <c r="E299" i="1" s="1"/>
  <c r="D300" i="1"/>
  <c r="C300" i="1"/>
  <c r="C299" i="1" s="1"/>
  <c r="H299" i="1"/>
  <c r="D299" i="1"/>
  <c r="H298" i="1"/>
  <c r="H297" i="1" s="1"/>
  <c r="G298" i="1"/>
  <c r="G297" i="1" s="1"/>
  <c r="F298" i="1"/>
  <c r="E298" i="1"/>
  <c r="D298" i="1"/>
  <c r="D297" i="1" s="1"/>
  <c r="C298" i="1"/>
  <c r="C297" i="1" s="1"/>
  <c r="F297" i="1"/>
  <c r="E297" i="1"/>
  <c r="H296" i="1"/>
  <c r="G296" i="1"/>
  <c r="F296" i="1"/>
  <c r="E296" i="1"/>
  <c r="E295" i="1" s="1"/>
  <c r="E294" i="1" s="1"/>
  <c r="D296" i="1"/>
  <c r="D295" i="1" s="1"/>
  <c r="C296" i="1"/>
  <c r="H295" i="1"/>
  <c r="G295" i="1"/>
  <c r="F295" i="1"/>
  <c r="C295" i="1"/>
  <c r="H293" i="1"/>
  <c r="G293" i="1"/>
  <c r="F293" i="1"/>
  <c r="F292" i="1" s="1"/>
  <c r="E293" i="1"/>
  <c r="E292" i="1" s="1"/>
  <c r="D293" i="1"/>
  <c r="C293" i="1"/>
  <c r="H292" i="1"/>
  <c r="G292" i="1"/>
  <c r="D292" i="1"/>
  <c r="C292" i="1"/>
  <c r="H291" i="1"/>
  <c r="G291" i="1"/>
  <c r="F291" i="1"/>
  <c r="F290" i="1" s="1"/>
  <c r="E291" i="1"/>
  <c r="E290" i="1" s="1"/>
  <c r="D291" i="1"/>
  <c r="C291" i="1"/>
  <c r="H290" i="1"/>
  <c r="G290" i="1"/>
  <c r="D290" i="1"/>
  <c r="C290" i="1"/>
  <c r="H289" i="1"/>
  <c r="G289" i="1"/>
  <c r="F289" i="1"/>
  <c r="F288" i="1" s="1"/>
  <c r="E289" i="1"/>
  <c r="E288" i="1" s="1"/>
  <c r="D289" i="1"/>
  <c r="C289" i="1"/>
  <c r="H288" i="1"/>
  <c r="G288" i="1"/>
  <c r="D288" i="1"/>
  <c r="C288" i="1"/>
  <c r="H287" i="1"/>
  <c r="G287" i="1"/>
  <c r="F287" i="1"/>
  <c r="F286" i="1" s="1"/>
  <c r="F285" i="1" s="1"/>
  <c r="E287" i="1"/>
  <c r="E286" i="1" s="1"/>
  <c r="D287" i="1"/>
  <c r="C287" i="1"/>
  <c r="C286" i="1" s="1"/>
  <c r="H286" i="1"/>
  <c r="G286" i="1"/>
  <c r="D286" i="1"/>
  <c r="H284" i="1"/>
  <c r="H283" i="1" s="1"/>
  <c r="G284" i="1"/>
  <c r="G283" i="1" s="1"/>
  <c r="F284" i="1"/>
  <c r="E284" i="1"/>
  <c r="E283" i="1" s="1"/>
  <c r="D284" i="1"/>
  <c r="C284" i="1"/>
  <c r="C283" i="1" s="1"/>
  <c r="F283" i="1"/>
  <c r="D283" i="1"/>
  <c r="H282" i="1"/>
  <c r="G282" i="1"/>
  <c r="G281" i="1" s="1"/>
  <c r="F282" i="1"/>
  <c r="E282" i="1"/>
  <c r="E281" i="1" s="1"/>
  <c r="D282" i="1"/>
  <c r="D281" i="1" s="1"/>
  <c r="C282" i="1"/>
  <c r="C281" i="1" s="1"/>
  <c r="H281" i="1"/>
  <c r="F281" i="1"/>
  <c r="H280" i="1"/>
  <c r="H279" i="1" s="1"/>
  <c r="G280" i="1"/>
  <c r="G279" i="1" s="1"/>
  <c r="F280" i="1"/>
  <c r="E280" i="1"/>
  <c r="D280" i="1"/>
  <c r="D279" i="1" s="1"/>
  <c r="C280" i="1"/>
  <c r="C279" i="1" s="1"/>
  <c r="F279" i="1"/>
  <c r="E279" i="1"/>
  <c r="H278" i="1"/>
  <c r="G278" i="1"/>
  <c r="G277" i="1" s="1"/>
  <c r="F278" i="1"/>
  <c r="F277" i="1" s="1"/>
  <c r="E278" i="1"/>
  <c r="E277" i="1" s="1"/>
  <c r="D278" i="1"/>
  <c r="C278" i="1"/>
  <c r="H277" i="1"/>
  <c r="D277" i="1"/>
  <c r="C277" i="1"/>
  <c r="H276" i="1"/>
  <c r="G276" i="1"/>
  <c r="F276" i="1"/>
  <c r="F275" i="1" s="1"/>
  <c r="E276" i="1"/>
  <c r="E275" i="1" s="1"/>
  <c r="D276" i="1"/>
  <c r="C276" i="1"/>
  <c r="H275" i="1"/>
  <c r="G275" i="1"/>
  <c r="D275" i="1"/>
  <c r="C275" i="1"/>
  <c r="H274" i="1"/>
  <c r="G274" i="1"/>
  <c r="G273" i="1" s="1"/>
  <c r="F274" i="1"/>
  <c r="F273" i="1" s="1"/>
  <c r="E274" i="1"/>
  <c r="E273" i="1" s="1"/>
  <c r="D274" i="1"/>
  <c r="C274" i="1"/>
  <c r="H273" i="1"/>
  <c r="D273" i="1"/>
  <c r="C273" i="1"/>
  <c r="H272" i="1"/>
  <c r="G272" i="1"/>
  <c r="F272" i="1"/>
  <c r="F271" i="1" s="1"/>
  <c r="E272" i="1"/>
  <c r="E271" i="1" s="1"/>
  <c r="D272" i="1"/>
  <c r="C272" i="1"/>
  <c r="H271" i="1"/>
  <c r="G271" i="1"/>
  <c r="D271" i="1"/>
  <c r="C271" i="1"/>
  <c r="H270" i="1"/>
  <c r="G270" i="1"/>
  <c r="G269" i="1" s="1"/>
  <c r="F270" i="1"/>
  <c r="F269" i="1" s="1"/>
  <c r="E270" i="1"/>
  <c r="E269" i="1" s="1"/>
  <c r="D270" i="1"/>
  <c r="C270" i="1"/>
  <c r="H269" i="1"/>
  <c r="D269" i="1"/>
  <c r="C269" i="1"/>
  <c r="H268" i="1"/>
  <c r="H267" i="1" s="1"/>
  <c r="G268" i="1"/>
  <c r="F268" i="1"/>
  <c r="F267" i="1" s="1"/>
  <c r="E268" i="1"/>
  <c r="E267" i="1" s="1"/>
  <c r="D268" i="1"/>
  <c r="C268" i="1"/>
  <c r="G267" i="1"/>
  <c r="D267" i="1"/>
  <c r="C267" i="1"/>
  <c r="H266" i="1"/>
  <c r="G266" i="1"/>
  <c r="G265" i="1" s="1"/>
  <c r="F266" i="1"/>
  <c r="F265" i="1" s="1"/>
  <c r="E266" i="1"/>
  <c r="E265" i="1" s="1"/>
  <c r="D266" i="1"/>
  <c r="C266" i="1"/>
  <c r="H265" i="1"/>
  <c r="D265" i="1"/>
  <c r="C265" i="1"/>
  <c r="H264" i="1"/>
  <c r="H263" i="1" s="1"/>
  <c r="G264" i="1"/>
  <c r="F264" i="1"/>
  <c r="F263" i="1" s="1"/>
  <c r="E264" i="1"/>
  <c r="E263" i="1" s="1"/>
  <c r="D264" i="1"/>
  <c r="C264" i="1"/>
  <c r="G263" i="1"/>
  <c r="D263" i="1"/>
  <c r="C263" i="1"/>
  <c r="H262" i="1"/>
  <c r="G262" i="1"/>
  <c r="G261" i="1" s="1"/>
  <c r="F262" i="1"/>
  <c r="F261" i="1" s="1"/>
  <c r="E262" i="1"/>
  <c r="E261" i="1" s="1"/>
  <c r="D262" i="1"/>
  <c r="C262" i="1"/>
  <c r="H261" i="1"/>
  <c r="D261" i="1"/>
  <c r="C261" i="1"/>
  <c r="H260" i="1"/>
  <c r="H259" i="1" s="1"/>
  <c r="G260" i="1"/>
  <c r="F260" i="1"/>
  <c r="F259" i="1" s="1"/>
  <c r="E260" i="1"/>
  <c r="E259" i="1" s="1"/>
  <c r="D260" i="1"/>
  <c r="C260" i="1"/>
  <c r="G259" i="1"/>
  <c r="D259" i="1"/>
  <c r="C259" i="1"/>
  <c r="H258" i="1"/>
  <c r="G258" i="1"/>
  <c r="G257" i="1" s="1"/>
  <c r="F258" i="1"/>
  <c r="F257" i="1" s="1"/>
  <c r="E258" i="1"/>
  <c r="E257" i="1" s="1"/>
  <c r="D258" i="1"/>
  <c r="C258" i="1"/>
  <c r="H257" i="1"/>
  <c r="D257" i="1"/>
  <c r="C257" i="1"/>
  <c r="H256" i="1"/>
  <c r="H255" i="1" s="1"/>
  <c r="G256" i="1"/>
  <c r="F256" i="1"/>
  <c r="F255" i="1" s="1"/>
  <c r="E256" i="1"/>
  <c r="E255" i="1" s="1"/>
  <c r="D256" i="1"/>
  <c r="C256" i="1"/>
  <c r="C255" i="1" s="1"/>
  <c r="G255" i="1"/>
  <c r="D255" i="1"/>
  <c r="H254" i="1"/>
  <c r="H253" i="1" s="1"/>
  <c r="G254" i="1"/>
  <c r="G253" i="1" s="1"/>
  <c r="F254" i="1"/>
  <c r="E254" i="1"/>
  <c r="E253" i="1" s="1"/>
  <c r="D254" i="1"/>
  <c r="D253" i="1" s="1"/>
  <c r="C254" i="1"/>
  <c r="C253" i="1" s="1"/>
  <c r="F253" i="1"/>
  <c r="H252" i="1"/>
  <c r="H251" i="1" s="1"/>
  <c r="G252" i="1"/>
  <c r="F252" i="1"/>
  <c r="F251" i="1" s="1"/>
  <c r="E252" i="1"/>
  <c r="D252" i="1"/>
  <c r="D251" i="1" s="1"/>
  <c r="C252" i="1"/>
  <c r="C251" i="1" s="1"/>
  <c r="G251" i="1"/>
  <c r="E251" i="1"/>
  <c r="H250" i="1"/>
  <c r="G250" i="1"/>
  <c r="G249" i="1" s="1"/>
  <c r="F250" i="1"/>
  <c r="F249" i="1" s="1"/>
  <c r="E250" i="1"/>
  <c r="E249" i="1" s="1"/>
  <c r="D250" i="1"/>
  <c r="C250" i="1"/>
  <c r="C249" i="1" s="1"/>
  <c r="H249" i="1"/>
  <c r="D249" i="1"/>
  <c r="H247" i="1"/>
  <c r="H246" i="1" s="1"/>
  <c r="G247" i="1"/>
  <c r="G246" i="1" s="1"/>
  <c r="F247" i="1"/>
  <c r="F246" i="1" s="1"/>
  <c r="E247" i="1"/>
  <c r="D247" i="1"/>
  <c r="C247" i="1"/>
  <c r="C246" i="1" s="1"/>
  <c r="E246" i="1"/>
  <c r="D246" i="1"/>
  <c r="H245" i="1"/>
  <c r="G245" i="1"/>
  <c r="G244" i="1" s="1"/>
  <c r="F245" i="1"/>
  <c r="F244" i="1" s="1"/>
  <c r="E245" i="1"/>
  <c r="D245" i="1"/>
  <c r="C245" i="1"/>
  <c r="C244" i="1" s="1"/>
  <c r="H244" i="1"/>
  <c r="E244" i="1"/>
  <c r="D244" i="1"/>
  <c r="H243" i="1"/>
  <c r="G243" i="1"/>
  <c r="F243" i="1"/>
  <c r="E243" i="1"/>
  <c r="D243" i="1"/>
  <c r="C243" i="1"/>
  <c r="H242" i="1"/>
  <c r="H241" i="1" s="1"/>
  <c r="G242" i="1"/>
  <c r="F242" i="1"/>
  <c r="E242" i="1"/>
  <c r="E241" i="1" s="1"/>
  <c r="D242" i="1"/>
  <c r="D241" i="1" s="1"/>
  <c r="C242" i="1"/>
  <c r="C241" i="1"/>
  <c r="H240" i="1"/>
  <c r="H239" i="1" s="1"/>
  <c r="G240" i="1"/>
  <c r="G239" i="1" s="1"/>
  <c r="F240" i="1"/>
  <c r="E240" i="1"/>
  <c r="E239" i="1" s="1"/>
  <c r="D240" i="1"/>
  <c r="C240" i="1"/>
  <c r="C239" i="1" s="1"/>
  <c r="F239" i="1"/>
  <c r="D239" i="1"/>
  <c r="H238" i="1"/>
  <c r="H237" i="1" s="1"/>
  <c r="G238" i="1"/>
  <c r="G237" i="1" s="1"/>
  <c r="F238" i="1"/>
  <c r="F237" i="1" s="1"/>
  <c r="E238" i="1"/>
  <c r="D238" i="1"/>
  <c r="C238" i="1"/>
  <c r="C237" i="1" s="1"/>
  <c r="E237" i="1"/>
  <c r="D237" i="1"/>
  <c r="H236" i="1"/>
  <c r="G236" i="1"/>
  <c r="G235" i="1" s="1"/>
  <c r="F236" i="1"/>
  <c r="F235" i="1" s="1"/>
  <c r="E236" i="1"/>
  <c r="D236" i="1"/>
  <c r="C236" i="1"/>
  <c r="C235" i="1" s="1"/>
  <c r="H235" i="1"/>
  <c r="E235" i="1"/>
  <c r="D235" i="1"/>
  <c r="H234" i="1"/>
  <c r="G234" i="1"/>
  <c r="G233" i="1" s="1"/>
  <c r="F234" i="1"/>
  <c r="F233" i="1" s="1"/>
  <c r="E234" i="1"/>
  <c r="D234" i="1"/>
  <c r="D233" i="1" s="1"/>
  <c r="C234" i="1"/>
  <c r="C233" i="1" s="1"/>
  <c r="H233" i="1"/>
  <c r="E233" i="1"/>
  <c r="H231" i="1"/>
  <c r="H230" i="1" s="1"/>
  <c r="H229" i="1" s="1"/>
  <c r="G231" i="1"/>
  <c r="G230" i="1" s="1"/>
  <c r="G229" i="1" s="1"/>
  <c r="F231" i="1"/>
  <c r="E231" i="1"/>
  <c r="D231" i="1"/>
  <c r="D230" i="1" s="1"/>
  <c r="D229" i="1" s="1"/>
  <c r="C231" i="1"/>
  <c r="C230" i="1" s="1"/>
  <c r="C229" i="1" s="1"/>
  <c r="F230" i="1"/>
  <c r="F229" i="1" s="1"/>
  <c r="E230" i="1"/>
  <c r="E229" i="1" s="1"/>
  <c r="H228" i="1"/>
  <c r="H227" i="1" s="1"/>
  <c r="G228" i="1"/>
  <c r="G227" i="1" s="1"/>
  <c r="F228" i="1"/>
  <c r="E228" i="1"/>
  <c r="D228" i="1"/>
  <c r="D227" i="1" s="1"/>
  <c r="C228" i="1"/>
  <c r="C227" i="1" s="1"/>
  <c r="F227" i="1"/>
  <c r="E227" i="1"/>
  <c r="H226" i="1"/>
  <c r="H225" i="1" s="1"/>
  <c r="G226" i="1"/>
  <c r="G225" i="1" s="1"/>
  <c r="F226" i="1"/>
  <c r="E226" i="1"/>
  <c r="D226" i="1"/>
  <c r="D225" i="1" s="1"/>
  <c r="C226" i="1"/>
  <c r="C225" i="1" s="1"/>
  <c r="F225" i="1"/>
  <c r="E225" i="1"/>
  <c r="H224" i="1"/>
  <c r="H223" i="1" s="1"/>
  <c r="H222" i="1" s="1"/>
  <c r="G224" i="1"/>
  <c r="G223" i="1" s="1"/>
  <c r="G222" i="1" s="1"/>
  <c r="F224" i="1"/>
  <c r="E224" i="1"/>
  <c r="D224" i="1"/>
  <c r="D223" i="1" s="1"/>
  <c r="D222" i="1" s="1"/>
  <c r="C224" i="1"/>
  <c r="C223" i="1" s="1"/>
  <c r="C222" i="1" s="1"/>
  <c r="F223" i="1"/>
  <c r="F222" i="1" s="1"/>
  <c r="E223" i="1"/>
  <c r="E222" i="1" s="1"/>
  <c r="H221" i="1"/>
  <c r="H220" i="1" s="1"/>
  <c r="G221" i="1"/>
  <c r="G220" i="1" s="1"/>
  <c r="F221" i="1"/>
  <c r="F220" i="1" s="1"/>
  <c r="E221" i="1"/>
  <c r="E220" i="1" s="1"/>
  <c r="D221" i="1"/>
  <c r="C221" i="1"/>
  <c r="D220" i="1"/>
  <c r="C220" i="1"/>
  <c r="H219" i="1"/>
  <c r="G219" i="1"/>
  <c r="F219" i="1"/>
  <c r="F218" i="1" s="1"/>
  <c r="E219" i="1"/>
  <c r="E218" i="1" s="1"/>
  <c r="D219" i="1"/>
  <c r="D218" i="1" s="1"/>
  <c r="C219" i="1"/>
  <c r="C218" i="1" s="1"/>
  <c r="H218" i="1"/>
  <c r="G218" i="1"/>
  <c r="H217" i="1"/>
  <c r="H216" i="1" s="1"/>
  <c r="G217" i="1"/>
  <c r="G216" i="1" s="1"/>
  <c r="F217" i="1"/>
  <c r="E217" i="1"/>
  <c r="D217" i="1"/>
  <c r="D216" i="1" s="1"/>
  <c r="C217" i="1"/>
  <c r="C216" i="1" s="1"/>
  <c r="F216" i="1"/>
  <c r="E216" i="1"/>
  <c r="H215" i="1"/>
  <c r="H214" i="1" s="1"/>
  <c r="G215" i="1"/>
  <c r="G214" i="1" s="1"/>
  <c r="F215" i="1"/>
  <c r="E215" i="1"/>
  <c r="E214" i="1" s="1"/>
  <c r="D215" i="1"/>
  <c r="D214" i="1" s="1"/>
  <c r="C215" i="1"/>
  <c r="C214" i="1" s="1"/>
  <c r="F214" i="1"/>
  <c r="H212" i="1"/>
  <c r="H211" i="1" s="1"/>
  <c r="G212" i="1"/>
  <c r="G211" i="1" s="1"/>
  <c r="F212" i="1"/>
  <c r="E212" i="1"/>
  <c r="D212" i="1"/>
  <c r="D211" i="1" s="1"/>
  <c r="C212" i="1"/>
  <c r="C211" i="1" s="1"/>
  <c r="F211" i="1"/>
  <c r="E211" i="1"/>
  <c r="H210" i="1"/>
  <c r="G210" i="1"/>
  <c r="G209" i="1" s="1"/>
  <c r="F210" i="1"/>
  <c r="F209" i="1" s="1"/>
  <c r="E210" i="1"/>
  <c r="E209" i="1" s="1"/>
  <c r="D210" i="1"/>
  <c r="C210" i="1"/>
  <c r="H209" i="1"/>
  <c r="D209" i="1"/>
  <c r="C209" i="1"/>
  <c r="H208" i="1"/>
  <c r="G208" i="1"/>
  <c r="F208" i="1"/>
  <c r="F207" i="1" s="1"/>
  <c r="E208" i="1"/>
  <c r="E207" i="1" s="1"/>
  <c r="D208" i="1"/>
  <c r="D207" i="1" s="1"/>
  <c r="C208" i="1"/>
  <c r="C207" i="1" s="1"/>
  <c r="H207" i="1"/>
  <c r="G207" i="1"/>
  <c r="H206" i="1"/>
  <c r="H205" i="1" s="1"/>
  <c r="G206" i="1"/>
  <c r="F206" i="1"/>
  <c r="F205" i="1" s="1"/>
  <c r="E206" i="1"/>
  <c r="E205" i="1" s="1"/>
  <c r="D206" i="1"/>
  <c r="D205" i="1" s="1"/>
  <c r="C206" i="1"/>
  <c r="G205" i="1"/>
  <c r="C205" i="1"/>
  <c r="H204" i="1"/>
  <c r="H203" i="1" s="1"/>
  <c r="G204" i="1"/>
  <c r="G203" i="1" s="1"/>
  <c r="F204" i="1"/>
  <c r="F203" i="1" s="1"/>
  <c r="E204" i="1"/>
  <c r="E203" i="1" s="1"/>
  <c r="D204" i="1"/>
  <c r="D203" i="1" s="1"/>
  <c r="C204" i="1"/>
  <c r="C203" i="1" s="1"/>
  <c r="H202" i="1"/>
  <c r="G202" i="1"/>
  <c r="F202" i="1"/>
  <c r="F201" i="1" s="1"/>
  <c r="E202" i="1"/>
  <c r="E201" i="1" s="1"/>
  <c r="D202" i="1"/>
  <c r="D201" i="1" s="1"/>
  <c r="C202" i="1"/>
  <c r="C201" i="1" s="1"/>
  <c r="H201" i="1"/>
  <c r="G201" i="1"/>
  <c r="H200" i="1"/>
  <c r="H199" i="1" s="1"/>
  <c r="G200" i="1"/>
  <c r="F200" i="1"/>
  <c r="F199" i="1" s="1"/>
  <c r="E200" i="1"/>
  <c r="E199" i="1" s="1"/>
  <c r="D200" i="1"/>
  <c r="D199" i="1" s="1"/>
  <c r="C200" i="1"/>
  <c r="G199" i="1"/>
  <c r="C199" i="1"/>
  <c r="H198" i="1"/>
  <c r="H197" i="1" s="1"/>
  <c r="G198" i="1"/>
  <c r="G197" i="1" s="1"/>
  <c r="F198" i="1"/>
  <c r="E198" i="1"/>
  <c r="E197" i="1" s="1"/>
  <c r="D198" i="1"/>
  <c r="D197" i="1" s="1"/>
  <c r="C198" i="1"/>
  <c r="C197" i="1" s="1"/>
  <c r="F197" i="1"/>
  <c r="H196" i="1"/>
  <c r="H195" i="1" s="1"/>
  <c r="G196" i="1"/>
  <c r="F196" i="1"/>
  <c r="F195" i="1" s="1"/>
  <c r="E196" i="1"/>
  <c r="E195" i="1" s="1"/>
  <c r="D196" i="1"/>
  <c r="D195" i="1" s="1"/>
  <c r="C196" i="1"/>
  <c r="G195" i="1"/>
  <c r="C195" i="1"/>
  <c r="H194" i="1"/>
  <c r="H193" i="1" s="1"/>
  <c r="G194" i="1"/>
  <c r="G193" i="1" s="1"/>
  <c r="F194" i="1"/>
  <c r="E194" i="1"/>
  <c r="E193" i="1" s="1"/>
  <c r="D194" i="1"/>
  <c r="D193" i="1" s="1"/>
  <c r="C194" i="1"/>
  <c r="C193" i="1" s="1"/>
  <c r="F193" i="1"/>
  <c r="H192" i="1"/>
  <c r="H191" i="1" s="1"/>
  <c r="G192" i="1"/>
  <c r="F192" i="1"/>
  <c r="F191" i="1" s="1"/>
  <c r="E192" i="1"/>
  <c r="E191" i="1" s="1"/>
  <c r="D192" i="1"/>
  <c r="D191" i="1" s="1"/>
  <c r="C192" i="1"/>
  <c r="G191" i="1"/>
  <c r="C191" i="1"/>
  <c r="H190" i="1"/>
  <c r="G190" i="1"/>
  <c r="G189" i="1" s="1"/>
  <c r="F190" i="1"/>
  <c r="F189" i="1" s="1"/>
  <c r="E190" i="1"/>
  <c r="D190" i="1"/>
  <c r="C190" i="1"/>
  <c r="C189" i="1" s="1"/>
  <c r="H189" i="1"/>
  <c r="E189" i="1"/>
  <c r="D189" i="1"/>
  <c r="H186" i="1"/>
  <c r="G186" i="1"/>
  <c r="G185" i="1" s="1"/>
  <c r="F186" i="1"/>
  <c r="F185" i="1" s="1"/>
  <c r="E186" i="1"/>
  <c r="D186" i="1"/>
  <c r="C186" i="1"/>
  <c r="C185" i="1" s="1"/>
  <c r="H185" i="1"/>
  <c r="E185" i="1"/>
  <c r="D185" i="1"/>
  <c r="H184" i="1"/>
  <c r="G184" i="1"/>
  <c r="G183" i="1" s="1"/>
  <c r="G182" i="1" s="1"/>
  <c r="F184" i="1"/>
  <c r="F183" i="1" s="1"/>
  <c r="E184" i="1"/>
  <c r="D184" i="1"/>
  <c r="C184" i="1"/>
  <c r="C183" i="1" s="1"/>
  <c r="C182" i="1" s="1"/>
  <c r="H183" i="1"/>
  <c r="E183" i="1"/>
  <c r="D183" i="1"/>
  <c r="E182" i="1"/>
  <c r="H181" i="1"/>
  <c r="G181" i="1"/>
  <c r="F181" i="1"/>
  <c r="E181" i="1"/>
  <c r="D181" i="1"/>
  <c r="C181" i="1"/>
  <c r="H180" i="1"/>
  <c r="G180" i="1"/>
  <c r="F180" i="1"/>
  <c r="E180" i="1"/>
  <c r="D180" i="1"/>
  <c r="C180" i="1"/>
  <c r="H179" i="1"/>
  <c r="G179" i="1"/>
  <c r="F179" i="1"/>
  <c r="E179" i="1"/>
  <c r="D179" i="1"/>
  <c r="C179" i="1"/>
  <c r="H178" i="1"/>
  <c r="G178" i="1"/>
  <c r="F178" i="1"/>
  <c r="E178" i="1"/>
  <c r="D178" i="1"/>
  <c r="C178" i="1"/>
  <c r="H177" i="1"/>
  <c r="G177" i="1"/>
  <c r="F177" i="1"/>
  <c r="E177" i="1"/>
  <c r="D177" i="1"/>
  <c r="C177" i="1"/>
  <c r="H176" i="1"/>
  <c r="G176" i="1"/>
  <c r="F176" i="1"/>
  <c r="E176" i="1"/>
  <c r="D176" i="1"/>
  <c r="C176" i="1"/>
  <c r="H175" i="1"/>
  <c r="G175" i="1"/>
  <c r="F175" i="1"/>
  <c r="E175" i="1"/>
  <c r="D175" i="1"/>
  <c r="C175" i="1"/>
  <c r="H174" i="1"/>
  <c r="G174" i="1"/>
  <c r="F174" i="1"/>
  <c r="F173" i="1" s="1"/>
  <c r="E174" i="1"/>
  <c r="E173" i="1" s="1"/>
  <c r="D174" i="1"/>
  <c r="C174" i="1"/>
  <c r="H173" i="1"/>
  <c r="G173" i="1"/>
  <c r="D173" i="1"/>
  <c r="C173" i="1"/>
  <c r="H172" i="1"/>
  <c r="G172" i="1"/>
  <c r="F172" i="1"/>
  <c r="E172" i="1"/>
  <c r="D172" i="1"/>
  <c r="C172" i="1"/>
  <c r="H171" i="1"/>
  <c r="G171" i="1"/>
  <c r="F171" i="1"/>
  <c r="E171" i="1"/>
  <c r="D171" i="1"/>
  <c r="C171" i="1"/>
  <c r="H170" i="1"/>
  <c r="G170" i="1"/>
  <c r="F170" i="1"/>
  <c r="E170" i="1"/>
  <c r="D170" i="1"/>
  <c r="C170" i="1"/>
  <c r="H169" i="1"/>
  <c r="G169" i="1"/>
  <c r="F169" i="1"/>
  <c r="E169" i="1"/>
  <c r="D169" i="1"/>
  <c r="C169" i="1"/>
  <c r="H168" i="1"/>
  <c r="G168" i="1"/>
  <c r="F168" i="1"/>
  <c r="E168" i="1"/>
  <c r="D168" i="1"/>
  <c r="C168" i="1"/>
  <c r="H167" i="1"/>
  <c r="G167" i="1"/>
  <c r="F167" i="1"/>
  <c r="E167" i="1"/>
  <c r="D167" i="1"/>
  <c r="C167" i="1"/>
  <c r="H166" i="1"/>
  <c r="G166" i="1"/>
  <c r="F166" i="1"/>
  <c r="E166" i="1"/>
  <c r="D166" i="1"/>
  <c r="C166" i="1"/>
  <c r="H165" i="1"/>
  <c r="H164" i="1" s="1"/>
  <c r="G165" i="1"/>
  <c r="F165" i="1"/>
  <c r="E165" i="1"/>
  <c r="D165" i="1"/>
  <c r="D164" i="1" s="1"/>
  <c r="C165" i="1"/>
  <c r="C164" i="1" s="1"/>
  <c r="F164" i="1"/>
  <c r="E164" i="1"/>
  <c r="H163" i="1"/>
  <c r="G163" i="1"/>
  <c r="F163" i="1"/>
  <c r="E163" i="1"/>
  <c r="D163" i="1"/>
  <c r="C163" i="1"/>
  <c r="H162" i="1"/>
  <c r="G162" i="1"/>
  <c r="F162" i="1"/>
  <c r="E162" i="1"/>
  <c r="E161" i="1" s="1"/>
  <c r="D162" i="1"/>
  <c r="C162" i="1"/>
  <c r="H161" i="1"/>
  <c r="F161" i="1"/>
  <c r="D161" i="1"/>
  <c r="H160" i="1"/>
  <c r="H159" i="1" s="1"/>
  <c r="G160" i="1"/>
  <c r="G159" i="1" s="1"/>
  <c r="F160" i="1"/>
  <c r="E160" i="1"/>
  <c r="D160" i="1"/>
  <c r="D159" i="1" s="1"/>
  <c r="C160" i="1"/>
  <c r="C159" i="1" s="1"/>
  <c r="F159" i="1"/>
  <c r="E159" i="1"/>
  <c r="H158" i="1"/>
  <c r="G158" i="1"/>
  <c r="F158" i="1"/>
  <c r="E158" i="1"/>
  <c r="D158" i="1"/>
  <c r="C158" i="1"/>
  <c r="H157" i="1"/>
  <c r="G157" i="1"/>
  <c r="F157" i="1"/>
  <c r="E157" i="1"/>
  <c r="D157" i="1"/>
  <c r="C157" i="1"/>
  <c r="H156" i="1"/>
  <c r="G156" i="1"/>
  <c r="F156" i="1"/>
  <c r="E156" i="1"/>
  <c r="D156" i="1"/>
  <c r="C156" i="1"/>
  <c r="H155" i="1"/>
  <c r="G155" i="1"/>
  <c r="F155" i="1"/>
  <c r="E155" i="1"/>
  <c r="D155" i="1"/>
  <c r="C155" i="1"/>
  <c r="H154" i="1"/>
  <c r="G154" i="1"/>
  <c r="F154" i="1"/>
  <c r="E154" i="1"/>
  <c r="D154" i="1"/>
  <c r="C154" i="1"/>
  <c r="H153" i="1"/>
  <c r="G153" i="1"/>
  <c r="F153" i="1"/>
  <c r="E153" i="1"/>
  <c r="D153" i="1"/>
  <c r="C153" i="1"/>
  <c r="H152" i="1"/>
  <c r="G152" i="1"/>
  <c r="F152" i="1"/>
  <c r="E152" i="1"/>
  <c r="D152" i="1"/>
  <c r="C152" i="1"/>
  <c r="H151" i="1"/>
  <c r="H150" i="1" s="1"/>
  <c r="G151" i="1"/>
  <c r="F151" i="1"/>
  <c r="E151" i="1"/>
  <c r="E150" i="1" s="1"/>
  <c r="D151" i="1"/>
  <c r="D150" i="1" s="1"/>
  <c r="C151" i="1"/>
  <c r="G150" i="1"/>
  <c r="F150" i="1"/>
  <c r="C150" i="1"/>
  <c r="H149" i="1"/>
  <c r="G149" i="1"/>
  <c r="F149" i="1"/>
  <c r="E149" i="1"/>
  <c r="E148" i="1" s="1"/>
  <c r="D149" i="1"/>
  <c r="C149" i="1"/>
  <c r="C148" i="1" s="1"/>
  <c r="H148" i="1"/>
  <c r="G148" i="1"/>
  <c r="F148" i="1"/>
  <c r="D148" i="1"/>
  <c r="H146" i="1"/>
  <c r="G146" i="1"/>
  <c r="F146" i="1"/>
  <c r="E146" i="1"/>
  <c r="D146" i="1"/>
  <c r="C146" i="1"/>
  <c r="H145" i="1"/>
  <c r="G145" i="1"/>
  <c r="F145" i="1"/>
  <c r="E145" i="1"/>
  <c r="D145" i="1"/>
  <c r="C145" i="1"/>
  <c r="H144" i="1"/>
  <c r="G144" i="1"/>
  <c r="F144" i="1"/>
  <c r="E144" i="1"/>
  <c r="D144" i="1"/>
  <c r="C144" i="1"/>
  <c r="H143" i="1"/>
  <c r="G143" i="1"/>
  <c r="F143" i="1"/>
  <c r="F142" i="1" s="1"/>
  <c r="E143" i="1"/>
  <c r="D143" i="1"/>
  <c r="D142" i="1" s="1"/>
  <c r="C143" i="1"/>
  <c r="H142" i="1"/>
  <c r="G142" i="1"/>
  <c r="E142" i="1"/>
  <c r="C142" i="1"/>
  <c r="H141" i="1"/>
  <c r="G141" i="1"/>
  <c r="F141" i="1"/>
  <c r="E141" i="1"/>
  <c r="D141" i="1"/>
  <c r="C141" i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H137" i="1" s="1"/>
  <c r="G138" i="1"/>
  <c r="G137" i="1" s="1"/>
  <c r="F138" i="1"/>
  <c r="E138" i="1"/>
  <c r="D138" i="1"/>
  <c r="D137" i="1" s="1"/>
  <c r="C138" i="1"/>
  <c r="C137" i="1" s="1"/>
  <c r="F137" i="1"/>
  <c r="E137" i="1"/>
  <c r="H136" i="1"/>
  <c r="H135" i="1" s="1"/>
  <c r="G136" i="1"/>
  <c r="G135" i="1" s="1"/>
  <c r="F136" i="1"/>
  <c r="E136" i="1"/>
  <c r="D136" i="1"/>
  <c r="D135" i="1" s="1"/>
  <c r="C136" i="1"/>
  <c r="C135" i="1" s="1"/>
  <c r="F135" i="1"/>
  <c r="E135" i="1"/>
  <c r="H134" i="1"/>
  <c r="H133" i="1" s="1"/>
  <c r="G134" i="1"/>
  <c r="G133" i="1" s="1"/>
  <c r="F134" i="1"/>
  <c r="E134" i="1"/>
  <c r="D134" i="1"/>
  <c r="D133" i="1" s="1"/>
  <c r="C134" i="1"/>
  <c r="C133" i="1" s="1"/>
  <c r="F133" i="1"/>
  <c r="E133" i="1"/>
  <c r="H132" i="1"/>
  <c r="G132" i="1"/>
  <c r="F132" i="1"/>
  <c r="E132" i="1"/>
  <c r="D132" i="1"/>
  <c r="C132" i="1"/>
  <c r="H131" i="1"/>
  <c r="G131" i="1"/>
  <c r="F131" i="1"/>
  <c r="E131" i="1"/>
  <c r="D131" i="1"/>
  <c r="C131" i="1"/>
  <c r="H130" i="1"/>
  <c r="G130" i="1"/>
  <c r="F130" i="1"/>
  <c r="E130" i="1"/>
  <c r="D130" i="1"/>
  <c r="D128" i="1" s="1"/>
  <c r="C130" i="1"/>
  <c r="C128" i="1" s="1"/>
  <c r="H129" i="1"/>
  <c r="G129" i="1"/>
  <c r="F129" i="1"/>
  <c r="F128" i="1" s="1"/>
  <c r="E129" i="1"/>
  <c r="E128" i="1" s="1"/>
  <c r="D129" i="1"/>
  <c r="C129" i="1"/>
  <c r="H128" i="1"/>
  <c r="G128" i="1"/>
  <c r="H127" i="1"/>
  <c r="G127" i="1"/>
  <c r="F127" i="1"/>
  <c r="E127" i="1"/>
  <c r="D127" i="1"/>
  <c r="C127" i="1"/>
  <c r="H126" i="1"/>
  <c r="G126" i="1"/>
  <c r="F126" i="1"/>
  <c r="E126" i="1"/>
  <c r="D126" i="1"/>
  <c r="C126" i="1"/>
  <c r="H125" i="1"/>
  <c r="G125" i="1"/>
  <c r="F125" i="1"/>
  <c r="E125" i="1"/>
  <c r="D125" i="1"/>
  <c r="C125" i="1"/>
  <c r="H124" i="1"/>
  <c r="G124" i="1"/>
  <c r="F124" i="1"/>
  <c r="E124" i="1"/>
  <c r="D124" i="1"/>
  <c r="C124" i="1"/>
  <c r="H123" i="1"/>
  <c r="G123" i="1"/>
  <c r="F123" i="1"/>
  <c r="E123" i="1"/>
  <c r="D123" i="1"/>
  <c r="C123" i="1"/>
  <c r="H122" i="1"/>
  <c r="G122" i="1"/>
  <c r="F122" i="1"/>
  <c r="E122" i="1"/>
  <c r="D122" i="1"/>
  <c r="C122" i="1"/>
  <c r="H121" i="1"/>
  <c r="G121" i="1"/>
  <c r="F121" i="1"/>
  <c r="E121" i="1"/>
  <c r="D121" i="1"/>
  <c r="C121" i="1"/>
  <c r="H120" i="1"/>
  <c r="G120" i="1"/>
  <c r="F120" i="1"/>
  <c r="E120" i="1"/>
  <c r="D120" i="1"/>
  <c r="D119" i="1" s="1"/>
  <c r="C120" i="1"/>
  <c r="F119" i="1"/>
  <c r="E119" i="1"/>
  <c r="E118" i="1" s="1"/>
  <c r="H117" i="1"/>
  <c r="G117" i="1"/>
  <c r="F117" i="1"/>
  <c r="F116" i="1" s="1"/>
  <c r="E117" i="1"/>
  <c r="E116" i="1" s="1"/>
  <c r="D117" i="1"/>
  <c r="C117" i="1"/>
  <c r="H116" i="1"/>
  <c r="G116" i="1"/>
  <c r="D116" i="1"/>
  <c r="C116" i="1"/>
  <c r="H115" i="1"/>
  <c r="G115" i="1"/>
  <c r="G114" i="1" s="1"/>
  <c r="F115" i="1"/>
  <c r="F114" i="1" s="1"/>
  <c r="E115" i="1"/>
  <c r="E114" i="1" s="1"/>
  <c r="D115" i="1"/>
  <c r="C115" i="1"/>
  <c r="H114" i="1"/>
  <c r="D114" i="1"/>
  <c r="C114" i="1"/>
  <c r="H113" i="1"/>
  <c r="G113" i="1"/>
  <c r="F113" i="1"/>
  <c r="F112" i="1" s="1"/>
  <c r="E113" i="1"/>
  <c r="E112" i="1" s="1"/>
  <c r="D113" i="1"/>
  <c r="C113" i="1"/>
  <c r="H112" i="1"/>
  <c r="G112" i="1"/>
  <c r="D112" i="1"/>
  <c r="C112" i="1"/>
  <c r="H111" i="1"/>
  <c r="G111" i="1"/>
  <c r="G110" i="1" s="1"/>
  <c r="F111" i="1"/>
  <c r="F110" i="1" s="1"/>
  <c r="E111" i="1"/>
  <c r="E110" i="1" s="1"/>
  <c r="D111" i="1"/>
  <c r="C111" i="1"/>
  <c r="H110" i="1"/>
  <c r="D110" i="1"/>
  <c r="C110" i="1"/>
  <c r="H109" i="1"/>
  <c r="H108" i="1" s="1"/>
  <c r="G109" i="1"/>
  <c r="F109" i="1"/>
  <c r="F108" i="1" s="1"/>
  <c r="E109" i="1"/>
  <c r="E108" i="1" s="1"/>
  <c r="D109" i="1"/>
  <c r="C109" i="1"/>
  <c r="G108" i="1"/>
  <c r="D108" i="1"/>
  <c r="C108" i="1"/>
  <c r="H107" i="1"/>
  <c r="G107" i="1"/>
  <c r="G106" i="1" s="1"/>
  <c r="F107" i="1"/>
  <c r="F106" i="1" s="1"/>
  <c r="E107" i="1"/>
  <c r="E106" i="1" s="1"/>
  <c r="D107" i="1"/>
  <c r="C107" i="1"/>
  <c r="H106" i="1"/>
  <c r="D106" i="1"/>
  <c r="C106" i="1"/>
  <c r="H105" i="1"/>
  <c r="G105" i="1"/>
  <c r="F105" i="1"/>
  <c r="F104" i="1" s="1"/>
  <c r="E105" i="1"/>
  <c r="E104" i="1" s="1"/>
  <c r="D105" i="1"/>
  <c r="C105" i="1"/>
  <c r="H104" i="1"/>
  <c r="G104" i="1"/>
  <c r="D104" i="1"/>
  <c r="C104" i="1"/>
  <c r="H103" i="1"/>
  <c r="G103" i="1"/>
  <c r="G102" i="1" s="1"/>
  <c r="F103" i="1"/>
  <c r="F102" i="1" s="1"/>
  <c r="E103" i="1"/>
  <c r="E102" i="1" s="1"/>
  <c r="D103" i="1"/>
  <c r="C103" i="1"/>
  <c r="C102" i="1" s="1"/>
  <c r="H102" i="1"/>
  <c r="D102" i="1"/>
  <c r="H101" i="1"/>
  <c r="H100" i="1" s="1"/>
  <c r="G101" i="1"/>
  <c r="F101" i="1"/>
  <c r="F100" i="1" s="1"/>
  <c r="E101" i="1"/>
  <c r="E100" i="1" s="1"/>
  <c r="D101" i="1"/>
  <c r="D100" i="1" s="1"/>
  <c r="C101" i="1"/>
  <c r="G100" i="1"/>
  <c r="C100" i="1"/>
  <c r="H99" i="1"/>
  <c r="H98" i="1" s="1"/>
  <c r="G99" i="1"/>
  <c r="G98" i="1" s="1"/>
  <c r="F99" i="1"/>
  <c r="E99" i="1"/>
  <c r="E98" i="1" s="1"/>
  <c r="E97" i="1" s="1"/>
  <c r="D99" i="1"/>
  <c r="D98" i="1" s="1"/>
  <c r="C99" i="1"/>
  <c r="C98" i="1" s="1"/>
  <c r="F98" i="1"/>
  <c r="H95" i="1"/>
  <c r="H94" i="1" s="1"/>
  <c r="H93" i="1" s="1"/>
  <c r="G95" i="1"/>
  <c r="G94" i="1" s="1"/>
  <c r="F95" i="1"/>
  <c r="E95" i="1"/>
  <c r="D95" i="1"/>
  <c r="D94" i="1" s="1"/>
  <c r="D93" i="1" s="1"/>
  <c r="C95" i="1"/>
  <c r="C94" i="1" s="1"/>
  <c r="C93" i="1" s="1"/>
  <c r="F94" i="1"/>
  <c r="F93" i="1" s="1"/>
  <c r="F87" i="1" s="1"/>
  <c r="E94" i="1"/>
  <c r="E93" i="1" s="1"/>
  <c r="G93" i="1"/>
  <c r="H92" i="1"/>
  <c r="G92" i="1"/>
  <c r="G91" i="1" s="1"/>
  <c r="F92" i="1"/>
  <c r="F91" i="1" s="1"/>
  <c r="E92" i="1"/>
  <c r="E91" i="1" s="1"/>
  <c r="D92" i="1"/>
  <c r="C92" i="1"/>
  <c r="H91" i="1"/>
  <c r="D91" i="1"/>
  <c r="C91" i="1"/>
  <c r="H90" i="1"/>
  <c r="G90" i="1"/>
  <c r="F90" i="1"/>
  <c r="F89" i="1" s="1"/>
  <c r="E90" i="1"/>
  <c r="E89" i="1" s="1"/>
  <c r="E88" i="1" s="1"/>
  <c r="D90" i="1"/>
  <c r="C90" i="1"/>
  <c r="H89" i="1"/>
  <c r="H88" i="1" s="1"/>
  <c r="G89" i="1"/>
  <c r="D89" i="1"/>
  <c r="C89" i="1"/>
  <c r="F88" i="1"/>
  <c r="H87" i="1"/>
  <c r="H86" i="1"/>
  <c r="G86" i="1"/>
  <c r="G85" i="1" s="1"/>
  <c r="G84" i="1" s="1"/>
  <c r="F86" i="1"/>
  <c r="F85" i="1" s="1"/>
  <c r="E86" i="1"/>
  <c r="D86" i="1"/>
  <c r="C86" i="1"/>
  <c r="C85" i="1" s="1"/>
  <c r="C84" i="1" s="1"/>
  <c r="H85" i="1"/>
  <c r="H84" i="1" s="1"/>
  <c r="E85" i="1"/>
  <c r="E84" i="1" s="1"/>
  <c r="D85" i="1"/>
  <c r="F84" i="1"/>
  <c r="D84" i="1"/>
  <c r="H83" i="1"/>
  <c r="H82" i="1" s="1"/>
  <c r="H81" i="1" s="1"/>
  <c r="G83" i="1"/>
  <c r="G82" i="1" s="1"/>
  <c r="F83" i="1"/>
  <c r="F82" i="1" s="1"/>
  <c r="F81" i="1" s="1"/>
  <c r="E83" i="1"/>
  <c r="D83" i="1"/>
  <c r="C83" i="1"/>
  <c r="C82" i="1" s="1"/>
  <c r="E82" i="1"/>
  <c r="E81" i="1" s="1"/>
  <c r="D82" i="1"/>
  <c r="D81" i="1" s="1"/>
  <c r="G81" i="1"/>
  <c r="C81" i="1"/>
  <c r="H80" i="1"/>
  <c r="H79" i="1" s="1"/>
  <c r="G80" i="1"/>
  <c r="G79" i="1" s="1"/>
  <c r="F80" i="1"/>
  <c r="E80" i="1"/>
  <c r="E79" i="1" s="1"/>
  <c r="D80" i="1"/>
  <c r="D79" i="1" s="1"/>
  <c r="C80" i="1"/>
  <c r="C79" i="1" s="1"/>
  <c r="F79" i="1"/>
  <c r="H78" i="1"/>
  <c r="H77" i="1" s="1"/>
  <c r="G78" i="1"/>
  <c r="F78" i="1"/>
  <c r="F77" i="1" s="1"/>
  <c r="E78" i="1"/>
  <c r="E77" i="1" s="1"/>
  <c r="D78" i="1"/>
  <c r="D77" i="1" s="1"/>
  <c r="C78" i="1"/>
  <c r="G77" i="1"/>
  <c r="C77" i="1"/>
  <c r="H76" i="1"/>
  <c r="H75" i="1" s="1"/>
  <c r="G76" i="1"/>
  <c r="G75" i="1" s="1"/>
  <c r="F76" i="1"/>
  <c r="E76" i="1"/>
  <c r="E75" i="1" s="1"/>
  <c r="D76" i="1"/>
  <c r="D75" i="1" s="1"/>
  <c r="C76" i="1"/>
  <c r="C75" i="1" s="1"/>
  <c r="F75" i="1"/>
  <c r="H74" i="1"/>
  <c r="G74" i="1"/>
  <c r="G73" i="1" s="1"/>
  <c r="F74" i="1"/>
  <c r="F73" i="1" s="1"/>
  <c r="E74" i="1"/>
  <c r="E73" i="1" s="1"/>
  <c r="D74" i="1"/>
  <c r="C74" i="1"/>
  <c r="C73" i="1" s="1"/>
  <c r="H73" i="1"/>
  <c r="D73" i="1"/>
  <c r="H72" i="1"/>
  <c r="G72" i="1"/>
  <c r="F72" i="1"/>
  <c r="F71" i="1" s="1"/>
  <c r="E72" i="1"/>
  <c r="E71" i="1" s="1"/>
  <c r="D72" i="1"/>
  <c r="C72" i="1"/>
  <c r="H71" i="1"/>
  <c r="G71" i="1"/>
  <c r="D71" i="1"/>
  <c r="C71" i="1"/>
  <c r="H70" i="1"/>
  <c r="G70" i="1"/>
  <c r="G69" i="1" s="1"/>
  <c r="F70" i="1"/>
  <c r="F69" i="1" s="1"/>
  <c r="E70" i="1"/>
  <c r="E69" i="1" s="1"/>
  <c r="D70" i="1"/>
  <c r="C70" i="1"/>
  <c r="H69" i="1"/>
  <c r="D69" i="1"/>
  <c r="C69" i="1"/>
  <c r="H68" i="1"/>
  <c r="G68" i="1"/>
  <c r="F68" i="1"/>
  <c r="F67" i="1" s="1"/>
  <c r="E68" i="1"/>
  <c r="E67" i="1" s="1"/>
  <c r="D68" i="1"/>
  <c r="C68" i="1"/>
  <c r="H67" i="1"/>
  <c r="G67" i="1"/>
  <c r="D67" i="1"/>
  <c r="C67" i="1"/>
  <c r="H65" i="1"/>
  <c r="H64" i="1" s="1"/>
  <c r="G65" i="1"/>
  <c r="G64" i="1" s="1"/>
  <c r="F65" i="1"/>
  <c r="F64" i="1" s="1"/>
  <c r="E65" i="1"/>
  <c r="E64" i="1" s="1"/>
  <c r="D65" i="1"/>
  <c r="C65" i="1"/>
  <c r="C64" i="1" s="1"/>
  <c r="D64" i="1"/>
  <c r="H63" i="1"/>
  <c r="H62" i="1" s="1"/>
  <c r="G63" i="1"/>
  <c r="G62" i="1" s="1"/>
  <c r="F63" i="1"/>
  <c r="E63" i="1"/>
  <c r="E62" i="1" s="1"/>
  <c r="D63" i="1"/>
  <c r="D62" i="1" s="1"/>
  <c r="C63" i="1"/>
  <c r="C62" i="1" s="1"/>
  <c r="F62" i="1"/>
  <c r="H61" i="1"/>
  <c r="H60" i="1" s="1"/>
  <c r="G61" i="1"/>
  <c r="G60" i="1" s="1"/>
  <c r="F61" i="1"/>
  <c r="E61" i="1"/>
  <c r="D61" i="1"/>
  <c r="D60" i="1" s="1"/>
  <c r="C61" i="1"/>
  <c r="F60" i="1"/>
  <c r="E60" i="1"/>
  <c r="C60" i="1"/>
  <c r="H59" i="1"/>
  <c r="H58" i="1" s="1"/>
  <c r="G59" i="1"/>
  <c r="F59" i="1"/>
  <c r="F58" i="1" s="1"/>
  <c r="E59" i="1"/>
  <c r="E58" i="1" s="1"/>
  <c r="D59" i="1"/>
  <c r="D58" i="1" s="1"/>
  <c r="C59" i="1"/>
  <c r="G58" i="1"/>
  <c r="C58" i="1"/>
  <c r="H56" i="1"/>
  <c r="H55" i="1" s="1"/>
  <c r="H42" i="1" s="1"/>
  <c r="G56" i="1"/>
  <c r="F56" i="1"/>
  <c r="F55" i="1" s="1"/>
  <c r="E56" i="1"/>
  <c r="E55" i="1" s="1"/>
  <c r="D56" i="1"/>
  <c r="D55" i="1" s="1"/>
  <c r="C56" i="1"/>
  <c r="C55" i="1" s="1"/>
  <c r="G55" i="1"/>
  <c r="H54" i="1"/>
  <c r="G54" i="1"/>
  <c r="F54" i="1"/>
  <c r="E54" i="1"/>
  <c r="D54" i="1"/>
  <c r="C54" i="1"/>
  <c r="H53" i="1"/>
  <c r="H52" i="1" s="1"/>
  <c r="G53" i="1"/>
  <c r="F53" i="1"/>
  <c r="E53" i="1"/>
  <c r="E52" i="1" s="1"/>
  <c r="D53" i="1"/>
  <c r="D52" i="1" s="1"/>
  <c r="C53" i="1"/>
  <c r="F52" i="1"/>
  <c r="H51" i="1"/>
  <c r="G51" i="1"/>
  <c r="F51" i="1"/>
  <c r="E51" i="1"/>
  <c r="D51" i="1"/>
  <c r="C51" i="1"/>
  <c r="H50" i="1"/>
  <c r="G50" i="1"/>
  <c r="F50" i="1"/>
  <c r="F48" i="1" s="1"/>
  <c r="E50" i="1"/>
  <c r="D50" i="1"/>
  <c r="C50" i="1"/>
  <c r="H49" i="1"/>
  <c r="H48" i="1" s="1"/>
  <c r="G49" i="1"/>
  <c r="G48" i="1" s="1"/>
  <c r="F49" i="1"/>
  <c r="E49" i="1"/>
  <c r="E48" i="1" s="1"/>
  <c r="D49" i="1"/>
  <c r="D48" i="1" s="1"/>
  <c r="C49" i="1"/>
  <c r="C48" i="1"/>
  <c r="H47" i="1"/>
  <c r="G47" i="1"/>
  <c r="F47" i="1"/>
  <c r="E47" i="1"/>
  <c r="D47" i="1"/>
  <c r="C47" i="1"/>
  <c r="H46" i="1"/>
  <c r="G46" i="1"/>
  <c r="G45" i="1" s="1"/>
  <c r="F46" i="1"/>
  <c r="F45" i="1" s="1"/>
  <c r="E46" i="1"/>
  <c r="E45" i="1" s="1"/>
  <c r="D46" i="1"/>
  <c r="C46" i="1"/>
  <c r="C45" i="1" s="1"/>
  <c r="H45" i="1"/>
  <c r="D45" i="1"/>
  <c r="H44" i="1"/>
  <c r="G44" i="1"/>
  <c r="G43" i="1" s="1"/>
  <c r="F44" i="1"/>
  <c r="F43" i="1" s="1"/>
  <c r="E44" i="1"/>
  <c r="D44" i="1"/>
  <c r="C44" i="1"/>
  <c r="C43" i="1" s="1"/>
  <c r="H43" i="1"/>
  <c r="E43" i="1"/>
  <c r="D43" i="1"/>
  <c r="H41" i="1"/>
  <c r="H40" i="1" s="1"/>
  <c r="G41" i="1"/>
  <c r="G40" i="1" s="1"/>
  <c r="F41" i="1"/>
  <c r="E41" i="1"/>
  <c r="D41" i="1"/>
  <c r="D40" i="1" s="1"/>
  <c r="C41" i="1"/>
  <c r="F40" i="1"/>
  <c r="E40" i="1"/>
  <c r="C40" i="1"/>
  <c r="H39" i="1"/>
  <c r="H38" i="1" s="1"/>
  <c r="G39" i="1"/>
  <c r="G38" i="1" s="1"/>
  <c r="F39" i="1"/>
  <c r="F38" i="1" s="1"/>
  <c r="E39" i="1"/>
  <c r="E38" i="1" s="1"/>
  <c r="D39" i="1"/>
  <c r="D38" i="1" s="1"/>
  <c r="C39" i="1"/>
  <c r="C38" i="1"/>
  <c r="H37" i="1"/>
  <c r="H36" i="1" s="1"/>
  <c r="G37" i="1"/>
  <c r="G36" i="1" s="1"/>
  <c r="F37" i="1"/>
  <c r="E37" i="1"/>
  <c r="D37" i="1"/>
  <c r="D36" i="1" s="1"/>
  <c r="C37" i="1"/>
  <c r="F36" i="1"/>
  <c r="E36" i="1"/>
  <c r="C36" i="1"/>
  <c r="H35" i="1"/>
  <c r="H34" i="1" s="1"/>
  <c r="G35" i="1"/>
  <c r="F35" i="1"/>
  <c r="F34" i="1" s="1"/>
  <c r="E35" i="1"/>
  <c r="E34" i="1" s="1"/>
  <c r="D35" i="1"/>
  <c r="D34" i="1" s="1"/>
  <c r="C35" i="1"/>
  <c r="G34" i="1"/>
  <c r="C34" i="1"/>
  <c r="H33" i="1"/>
  <c r="H32" i="1" s="1"/>
  <c r="G33" i="1"/>
  <c r="G32" i="1" s="1"/>
  <c r="F33" i="1"/>
  <c r="F32" i="1" s="1"/>
  <c r="E33" i="1"/>
  <c r="D33" i="1"/>
  <c r="C33" i="1"/>
  <c r="C32" i="1" s="1"/>
  <c r="E32" i="1"/>
  <c r="D32" i="1"/>
  <c r="H31" i="1"/>
  <c r="G31" i="1"/>
  <c r="G30" i="1" s="1"/>
  <c r="F31" i="1"/>
  <c r="F30" i="1" s="1"/>
  <c r="E31" i="1"/>
  <c r="D31" i="1"/>
  <c r="C31" i="1"/>
  <c r="C30" i="1" s="1"/>
  <c r="H30" i="1"/>
  <c r="E30" i="1"/>
  <c r="D30" i="1"/>
  <c r="H29" i="1"/>
  <c r="G29" i="1"/>
  <c r="G28" i="1" s="1"/>
  <c r="F29" i="1"/>
  <c r="F28" i="1" s="1"/>
  <c r="E29" i="1"/>
  <c r="D29" i="1"/>
  <c r="C29" i="1"/>
  <c r="C28" i="1" s="1"/>
  <c r="H28" i="1"/>
  <c r="E28" i="1"/>
  <c r="D28" i="1"/>
  <c r="H27" i="1"/>
  <c r="H26" i="1" s="1"/>
  <c r="G27" i="1"/>
  <c r="G26" i="1" s="1"/>
  <c r="F27" i="1"/>
  <c r="F26" i="1" s="1"/>
  <c r="E27" i="1"/>
  <c r="E26" i="1" s="1"/>
  <c r="D27" i="1"/>
  <c r="C27" i="1"/>
  <c r="C26" i="1" s="1"/>
  <c r="D26" i="1"/>
  <c r="H25" i="1"/>
  <c r="G25" i="1"/>
  <c r="F25" i="1"/>
  <c r="E25" i="1"/>
  <c r="D25" i="1"/>
  <c r="C25" i="1"/>
  <c r="H24" i="1"/>
  <c r="G24" i="1"/>
  <c r="F24" i="1"/>
  <c r="E24" i="1"/>
  <c r="D24" i="1"/>
  <c r="C24" i="1"/>
  <c r="H23" i="1"/>
  <c r="G23" i="1"/>
  <c r="F23" i="1"/>
  <c r="E23" i="1"/>
  <c r="E21" i="1" s="1"/>
  <c r="D23" i="1"/>
  <c r="D21" i="1" s="1"/>
  <c r="C23" i="1"/>
  <c r="H22" i="1"/>
  <c r="G22" i="1"/>
  <c r="F22" i="1"/>
  <c r="F21" i="1" s="1"/>
  <c r="E22" i="1"/>
  <c r="D22" i="1"/>
  <c r="C22" i="1"/>
  <c r="C21" i="1" s="1"/>
  <c r="C20" i="1" s="1"/>
  <c r="G21" i="1"/>
  <c r="H19" i="1"/>
  <c r="H18" i="1" s="1"/>
  <c r="H17" i="1" s="1"/>
  <c r="G19" i="1"/>
  <c r="G18" i="1" s="1"/>
  <c r="G17" i="1" s="1"/>
  <c r="F19" i="1"/>
  <c r="E19" i="1"/>
  <c r="D19" i="1"/>
  <c r="D18" i="1" s="1"/>
  <c r="D17" i="1" s="1"/>
  <c r="C19" i="1"/>
  <c r="C18" i="1" s="1"/>
  <c r="C17" i="1" s="1"/>
  <c r="F18" i="1"/>
  <c r="F17" i="1" s="1"/>
  <c r="E18" i="1"/>
  <c r="E17" i="1" s="1"/>
  <c r="H16" i="1"/>
  <c r="G16" i="1"/>
  <c r="G15" i="1" s="1"/>
  <c r="G14" i="1" s="1"/>
  <c r="F16" i="1"/>
  <c r="F15" i="1" s="1"/>
  <c r="F14" i="1" s="1"/>
  <c r="E16" i="1"/>
  <c r="E15" i="1" s="1"/>
  <c r="E14" i="1" s="1"/>
  <c r="D16" i="1"/>
  <c r="C16" i="1"/>
  <c r="C15" i="1" s="1"/>
  <c r="C14" i="1" s="1"/>
  <c r="H15" i="1"/>
  <c r="H14" i="1" s="1"/>
  <c r="D15" i="1"/>
  <c r="D14" i="1"/>
  <c r="H13" i="1"/>
  <c r="G13" i="1"/>
  <c r="F13" i="1"/>
  <c r="F12" i="1" s="1"/>
  <c r="F11" i="1" s="1"/>
  <c r="E13" i="1"/>
  <c r="E12" i="1" s="1"/>
  <c r="E11" i="1" s="1"/>
  <c r="D13" i="1"/>
  <c r="C13" i="1"/>
  <c r="C12" i="1" s="1"/>
  <c r="C11" i="1" s="1"/>
  <c r="H12" i="1"/>
  <c r="H11" i="1" s="1"/>
  <c r="G12" i="1"/>
  <c r="G11" i="1" s="1"/>
  <c r="D12" i="1"/>
  <c r="D11" i="1"/>
  <c r="G20" i="1" l="1"/>
  <c r="F57" i="1"/>
  <c r="G66" i="1"/>
  <c r="C88" i="1"/>
  <c r="C119" i="1"/>
  <c r="G119" i="1"/>
  <c r="F147" i="1"/>
  <c r="F96" i="1" s="1"/>
  <c r="G164" i="1"/>
  <c r="H232" i="1"/>
  <c r="F366" i="1"/>
  <c r="D438" i="1"/>
  <c r="D42" i="1"/>
  <c r="C52" i="1"/>
  <c r="G52" i="1"/>
  <c r="G42" i="1" s="1"/>
  <c r="G10" i="1" s="1"/>
  <c r="H119" i="1"/>
  <c r="D182" i="1"/>
  <c r="G213" i="1"/>
  <c r="F241" i="1"/>
  <c r="H455" i="1"/>
  <c r="G88" i="1"/>
  <c r="G87" i="1" s="1"/>
  <c r="D147" i="1"/>
  <c r="H147" i="1"/>
  <c r="H213" i="1"/>
  <c r="G419" i="1"/>
  <c r="F42" i="1"/>
  <c r="H182" i="1"/>
  <c r="G248" i="1"/>
  <c r="F294" i="1"/>
  <c r="E366" i="1"/>
  <c r="H419" i="1"/>
  <c r="C463" i="1"/>
  <c r="C462" i="1" s="1"/>
  <c r="F478" i="1"/>
  <c r="F477" i="1" s="1"/>
  <c r="E20" i="1"/>
  <c r="D20" i="1"/>
  <c r="G57" i="1"/>
  <c r="F20" i="1"/>
  <c r="C118" i="1"/>
  <c r="G118" i="1"/>
  <c r="F213" i="1"/>
  <c r="F232" i="1"/>
  <c r="H21" i="1"/>
  <c r="H20" i="1" s="1"/>
  <c r="D88" i="1"/>
  <c r="D87" i="1" s="1"/>
  <c r="D97" i="1"/>
  <c r="H97" i="1"/>
  <c r="D118" i="1"/>
  <c r="H118" i="1"/>
  <c r="H96" i="1" s="1"/>
  <c r="D57" i="1"/>
  <c r="H57" i="1"/>
  <c r="C232" i="1"/>
  <c r="F248" i="1"/>
  <c r="H66" i="1"/>
  <c r="F118" i="1"/>
  <c r="F182" i="1"/>
  <c r="C161" i="1"/>
  <c r="C147" i="1" s="1"/>
  <c r="G161" i="1"/>
  <c r="G147" i="1" s="1"/>
  <c r="E213" i="1"/>
  <c r="C213" i="1"/>
  <c r="E232" i="1"/>
  <c r="H285" i="1"/>
  <c r="H294" i="1"/>
  <c r="F390" i="1"/>
  <c r="F419" i="1"/>
  <c r="C438" i="1"/>
  <c r="H438" i="1"/>
  <c r="E87" i="1"/>
  <c r="C87" i="1"/>
  <c r="F97" i="1"/>
  <c r="G97" i="1"/>
  <c r="D213" i="1"/>
  <c r="G241" i="1"/>
  <c r="G232" i="1" s="1"/>
  <c r="G463" i="1"/>
  <c r="G462" i="1" s="1"/>
  <c r="E147" i="1"/>
  <c r="C57" i="1"/>
  <c r="D285" i="1"/>
  <c r="H404" i="1"/>
  <c r="F404" i="1"/>
  <c r="H483" i="1"/>
  <c r="F377" i="1"/>
  <c r="C390" i="1"/>
  <c r="G438" i="1"/>
  <c r="C466" i="1"/>
  <c r="E483" i="1"/>
  <c r="G285" i="1"/>
  <c r="G377" i="1"/>
  <c r="G404" i="1"/>
  <c r="D404" i="1"/>
  <c r="C455" i="1"/>
  <c r="G455" i="1"/>
  <c r="C478" i="1"/>
  <c r="C477" i="1" s="1"/>
  <c r="D478" i="1"/>
  <c r="D477" i="1" s="1"/>
  <c r="H478" i="1"/>
  <c r="H477" i="1" s="1"/>
  <c r="F483" i="1"/>
  <c r="E285" i="1"/>
  <c r="H304" i="1"/>
  <c r="G366" i="1"/>
  <c r="E377" i="1"/>
  <c r="G390" i="1"/>
  <c r="F438" i="1"/>
  <c r="E438" i="1"/>
  <c r="D483" i="1"/>
  <c r="E42" i="1"/>
  <c r="C42" i="1"/>
  <c r="E57" i="1"/>
  <c r="E10" i="1" s="1"/>
  <c r="E66" i="1"/>
  <c r="F66" i="1"/>
  <c r="C66" i="1"/>
  <c r="C10" i="1" s="1"/>
  <c r="D66" i="1"/>
  <c r="C97" i="1"/>
  <c r="E96" i="1"/>
  <c r="E188" i="1"/>
  <c r="G188" i="1"/>
  <c r="F188" i="1"/>
  <c r="D188" i="1"/>
  <c r="C188" i="1"/>
  <c r="H188" i="1"/>
  <c r="D232" i="1"/>
  <c r="C248" i="1"/>
  <c r="H248" i="1"/>
  <c r="C285" i="1"/>
  <c r="D294" i="1"/>
  <c r="F304" i="1"/>
  <c r="E304" i="1"/>
  <c r="E303" i="1" s="1"/>
  <c r="D304" i="1"/>
  <c r="C404" i="1"/>
  <c r="C419" i="1"/>
  <c r="D419" i="1"/>
  <c r="E419" i="1"/>
  <c r="F466" i="1"/>
  <c r="E466" i="1"/>
  <c r="G466" i="1"/>
  <c r="C294" i="1"/>
  <c r="G294" i="1"/>
  <c r="C377" i="1"/>
  <c r="H390" i="1"/>
  <c r="D248" i="1"/>
  <c r="E248" i="1"/>
  <c r="C304" i="1"/>
  <c r="C366" i="1"/>
  <c r="D377" i="1"/>
  <c r="D390" i="1"/>
  <c r="G304" i="1"/>
  <c r="F455" i="1"/>
  <c r="D466" i="1"/>
  <c r="H466" i="1"/>
  <c r="G483" i="1"/>
  <c r="F303" i="1" l="1"/>
  <c r="H10" i="1"/>
  <c r="H495" i="1" s="1"/>
  <c r="F403" i="1"/>
  <c r="H303" i="1"/>
  <c r="G96" i="1"/>
  <c r="D96" i="1"/>
  <c r="G303" i="1"/>
  <c r="F187" i="1"/>
  <c r="F10" i="1"/>
  <c r="H403" i="1"/>
  <c r="E187" i="1"/>
  <c r="G403" i="1"/>
  <c r="H187" i="1"/>
  <c r="C403" i="1"/>
  <c r="C495" i="1" s="1"/>
  <c r="C187" i="1"/>
  <c r="D10" i="1"/>
  <c r="C96" i="1"/>
  <c r="G187" i="1"/>
  <c r="G495" i="1" s="1"/>
  <c r="D187" i="1"/>
  <c r="D303" i="1"/>
  <c r="E403" i="1"/>
  <c r="D403" i="1"/>
  <c r="C303" i="1"/>
  <c r="F495" i="1" l="1"/>
  <c r="E495" i="1"/>
  <c r="D495" i="1"/>
</calcChain>
</file>

<file path=xl/sharedStrings.xml><?xml version="1.0" encoding="utf-8"?>
<sst xmlns="http://schemas.openxmlformats.org/spreadsheetml/2006/main" count="946" uniqueCount="399">
  <si>
    <t>Приложение № 11</t>
  </si>
  <si>
    <t>к решению Совета депутатов</t>
  </si>
  <si>
    <t>"О бюджете муниципального образования ЗАТО г. Североморск на 2018 год и на плановый период 2019 и 2020 годов"</t>
  </si>
  <si>
    <t>от _____________ № _______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</si>
  <si>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</si>
  <si>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2018 год 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</si>
  <si>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</si>
  <si>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</si>
  <si>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</si>
  <si>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</si>
  <si>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</si>
  <si>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</si>
  <si>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</si>
  <si>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</si>
  <si>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</si>
  <si>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</si>
  <si>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</si>
  <si>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формирования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</si>
  <si>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</si>
  <si>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</si>
  <si>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</si>
  <si>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</si>
  <si>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</si>
  <si>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</si>
  <si>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</si>
  <si>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</si>
  <si>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</si>
  <si>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</si>
  <si>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</si>
  <si>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</si>
  <si>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01401М8900</t>
  </si>
  <si>
    <t>Доплата к пенсиям муниципальных служащих</t>
  </si>
  <si>
    <t>01402М8400</t>
  </si>
  <si>
    <t>Единовременная денежная выплата гражданам, оказавшимся в трудной жизненной ситуации</t>
  </si>
  <si>
    <t>01402М8600</t>
  </si>
  <si>
    <t>Расходы на предоставление социальной помощи гражданам, оказавшимся в трудной жизненной ситуации</t>
  </si>
  <si>
    <t>01403М2990</t>
  </si>
  <si>
    <t>01403М8200</t>
  </si>
  <si>
    <t>Реализация Решения Совета депутатов ЗАТО г. Североморск "Об утверждении Положения о звании "Почетный гражданин города Североморска" в части предоставления Ежемесячной денежной выплаты</t>
  </si>
  <si>
    <t>01403М8210</t>
  </si>
  <si>
    <t>Реализация Решения Совета депутатов ЗАТО г. Североморск "Об утверждении Положения о звании "Почетный гражданин города Североморска" в части предоставления Ежегодной единовременной материальной помощи</t>
  </si>
  <si>
    <t>01403М8700</t>
  </si>
  <si>
    <t xml:space="preserve">Реализация Решения Совета депутатов ЗАТО г. Североморск "Об утверждении Положения о звании "Почетный гражданин города Североморска" в части  социальной поддержки по оплате за жилое помещение и  коммунальные услуги  </t>
  </si>
  <si>
    <t>01403М8710</t>
  </si>
  <si>
    <t xml:space="preserve">Реализация Решения Совета депутатов ЗАТО г. Североморск "Об утверждении Положения о звании "Почетный гражданин города Североморска" в части компенсации затрат и возмещения стоимости услуг, связанных с погребением </t>
  </si>
  <si>
    <t xml:space="preserve">Подпрограмма "Доступная среда в ЗАТО г. Североморск" </t>
  </si>
  <si>
    <t>01501М6060</t>
  </si>
  <si>
    <t>Финансовая поддержка социально - ориентированных некоммерческих организаций (на конкурсной основе)</t>
  </si>
  <si>
    <t>0150250270</t>
  </si>
  <si>
    <t>Мероприятия государственной программы Российской Федерации "Доступная среда" на 2011 - 2020 годы</t>
  </si>
  <si>
    <t>01502М2990</t>
  </si>
  <si>
    <t>731</t>
  </si>
  <si>
    <t>Комитет по развитию городского хозяйства администрации ЗАТО г. Североморск</t>
  </si>
  <si>
    <t>01502L0270</t>
  </si>
  <si>
    <t>Софинансирование мероприятий государственной программы Российской Федерации "Доступная среда" на 2011 - 2020 годы</t>
  </si>
  <si>
    <t>01502R0270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</si>
  <si>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</si>
  <si>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</si>
  <si>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</si>
  <si>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01603М2310</t>
  </si>
  <si>
    <t>Приобретение и установка оборудования для рабочего места диспетчера службы "112"</t>
  </si>
  <si>
    <t>01604М2320</t>
  </si>
  <si>
    <t>Мероприятия, связанные с поощрением наиболее отлтчившихся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</si>
  <si>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</si>
  <si>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0170160280</t>
  </si>
  <si>
    <t>Субсидии муниципальным образованиям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</si>
  <si>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0170176600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</si>
  <si>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</si>
  <si>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0170177110</t>
  </si>
  <si>
    <t xml:space="preserve"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 </t>
  </si>
  <si>
    <t>01701М2430</t>
  </si>
  <si>
    <t>Разработка и актуализация программы комплексного развития транспортной инфраструктуры городского округа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</si>
  <si>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</si>
  <si>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</si>
  <si>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</si>
  <si>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01703М2430</t>
  </si>
  <si>
    <t>Подпрограмма "Охрана окружающей среды ЗАТО г. Североморск"</t>
  </si>
  <si>
    <t>01802М2990</t>
  </si>
  <si>
    <t xml:space="preserve">Подпрограмма "Повышение безопасности дорожного движения и снижение дорожно-транспортного травматизма в ЗАТО г. Североморск" </t>
  </si>
  <si>
    <t>01901М2990</t>
  </si>
  <si>
    <t xml:space="preserve">Муниципальная программа "Развитие конкурентоспособной экономики" </t>
  </si>
  <si>
    <t>Подпрограмма "Развитие малого и среднего предпринимательства, стимулирование инвестиционной деятельности ЗАТО г. Североморск"</t>
  </si>
  <si>
    <t>02101М2990</t>
  </si>
  <si>
    <t>02102М2990</t>
  </si>
  <si>
    <t xml:space="preserve">Подпрограмма "Развитие потребительского рынка ЗАТО г. Североморск" </t>
  </si>
  <si>
    <t>02201М2990</t>
  </si>
  <si>
    <t xml:space="preserve">Муниципальная программа "Развитие муниципального управления и гражданского общества в ЗАТО г. Североморск"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</si>
  <si>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</si>
  <si>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</si>
  <si>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</si>
  <si>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</si>
  <si>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</si>
  <si>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0310106030</t>
  </si>
  <si>
    <t>Расходы на обеспечение функций органов местного самоуправления</t>
  </si>
  <si>
    <t>0310113060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</si>
  <si>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</si>
  <si>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03102М2990</t>
  </si>
  <si>
    <t>03103М2990</t>
  </si>
  <si>
    <t>03104М2450</t>
  </si>
  <si>
    <t>Обеспечение проведения аудиторской проверки деятельностиобществ с ограниченной ответственностью  с целью дальнейшей ликвидации, составления ликвидационной бухгалтерской отчетности</t>
  </si>
  <si>
    <t>03105М2990</t>
  </si>
  <si>
    <t>03106М2990</t>
  </si>
  <si>
    <t>0310713060</t>
  </si>
  <si>
    <t>03107М0030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</si>
  <si>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(МКУ "Муниципальное имущество")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</si>
  <si>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</si>
  <si>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</si>
  <si>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</si>
  <si>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</si>
  <si>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</si>
  <si>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</si>
  <si>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</si>
  <si>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</si>
  <si>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</si>
  <si>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из областного бюджета бюджетам муниципальных образований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</si>
  <si>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</si>
  <si>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к субсидии из областного бюджета бюджетам муниципальных образований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</si>
  <si>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</si>
  <si>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</si>
  <si>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</si>
  <si>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и повышение эффективности муниципального управления в 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</si>
  <si>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</si>
  <si>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</si>
  <si>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</si>
  <si>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</si>
  <si>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0330205030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</si>
  <si>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</si>
  <si>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</si>
  <si>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</si>
  <si>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</si>
  <si>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</si>
  <si>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03401М2990</t>
  </si>
  <si>
    <t>03401М6060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</si>
  <si>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</si>
  <si>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</si>
  <si>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04101М2510</t>
  </si>
  <si>
    <t>Содержание дворовых территорий многоквартирных домов и проездов к ним, не вошедших в состав общедомового имущества</t>
  </si>
  <si>
    <t>04101М2520</t>
  </si>
  <si>
    <t>Ремонт дворовых территорий многоквартирных домов и проездов к ним</t>
  </si>
  <si>
    <t>04101М2540</t>
  </si>
  <si>
    <t>Реконструкция дворовых территорий многоквартирных домов и проездов к ним</t>
  </si>
  <si>
    <t>0410270930</t>
  </si>
  <si>
    <t>Субсидия на строительство, реконструкцию, ремонт и капитальный ремонт автомобильных дорог общего пользования местного значения (на конкурсной основе)</t>
  </si>
  <si>
    <t>0410270940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</si>
  <si>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</si>
  <si>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>04102М2540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</si>
  <si>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</si>
  <si>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</si>
  <si>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</si>
  <si>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</si>
  <si>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04102М2570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</si>
  <si>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ремонт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</si>
  <si>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</si>
  <si>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</si>
  <si>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04102S0930</t>
  </si>
  <si>
    <t>Софинансирование субсидии на строительство, реконструкцию, ремонт и капитальный ремонт автомобильных дорог общего пользования местного значения (на конкурсной основе)</t>
  </si>
  <si>
    <t>04102S0940</t>
  </si>
  <si>
    <t>Софинансирование 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</si>
  <si>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</si>
  <si>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</si>
  <si>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</si>
  <si>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</si>
  <si>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</si>
  <si>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</si>
  <si>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</si>
  <si>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04201М2990</t>
  </si>
  <si>
    <t xml:space="preserve">Подпрограмма "Энергосбережение и повышение энергоэффективности на территории ЗАТО г. Североморск " 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</si>
  <si>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</si>
  <si>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</si>
  <si>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04301М2990</t>
  </si>
  <si>
    <t>04302М2990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</si>
  <si>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</si>
  <si>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04401М2990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</si>
  <si>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</si>
  <si>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</si>
  <si>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</si>
  <si>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</si>
  <si>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</si>
  <si>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</si>
  <si>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</si>
  <si>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</si>
  <si>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</si>
  <si>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</si>
  <si>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</si>
  <si>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</si>
  <si>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</si>
  <si>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</si>
  <si>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</si>
  <si>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</si>
  <si>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0460171090</t>
  </si>
  <si>
    <t>Субсидии муниципальным образованиям на реализацию проектов по поддержке местных инициатив</t>
  </si>
  <si>
    <t>04601М2700</t>
  </si>
  <si>
    <t>Содержание и техническое обслуживание элементов прочего благоустройства</t>
  </si>
  <si>
    <t>04601М2710</t>
  </si>
  <si>
    <t>Ремонт элементов прочего благоустройства</t>
  </si>
  <si>
    <t>04601М2730</t>
  </si>
  <si>
    <t>Установка (демонтаж) элементов прочего благоустройства</t>
  </si>
  <si>
    <t>04601М2900</t>
  </si>
  <si>
    <t xml:space="preserve">Софинансирование расходов на поддержку местных инициатив за счет средств местного бюджета </t>
  </si>
  <si>
    <t>04601S1090</t>
  </si>
  <si>
    <t>Софинансирование за счет средств местного бюджета к субсидии муниципальным образованиям на реализацию проектов по поддержке местных инициатив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</si>
  <si>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</si>
  <si>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</si>
  <si>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</si>
  <si>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</si>
  <si>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04602А5590</t>
  </si>
  <si>
    <t>Расходы местного бюджета на выполнение переданных полномочий на осуществление деятельности по отлову и содержанию безнадзорных животных</t>
  </si>
  <si>
    <t>04603М2700</t>
  </si>
  <si>
    <t>04603М2710</t>
  </si>
  <si>
    <t>04603М2730</t>
  </si>
  <si>
    <t>Основное мероприятие 3.  " Праздничное оформление улиц и площадей ЗАТО г. Североморск"</t>
  </si>
  <si>
    <t>04603М2990</t>
  </si>
  <si>
    <t>04604М0160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</si>
  <si>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(МБУ "Специализированная похоронная служба")</t>
  </si>
  <si>
    <t>04604М2760</t>
  </si>
  <si>
    <t>Расширение кладбищ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</si>
  <si>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</si>
  <si>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</si>
  <si>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04605М2880</t>
  </si>
  <si>
    <t>Исполнение прочих расходных обязательств муниципального образования в соответствии с муниципальными нормативными правовыми актами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</si>
  <si>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</si>
  <si>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</si>
  <si>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</si>
  <si>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</si>
  <si>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</si>
  <si>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04701М2810</t>
  </si>
  <si>
    <t>Ремонт объектов озеленения</t>
  </si>
  <si>
    <t>04701М2840</t>
  </si>
  <si>
    <t>Установка (демонтаж) элементов обустройства парков и скверов</t>
  </si>
  <si>
    <t>04703М2990</t>
  </si>
  <si>
    <t>Подпрограмма 8. "Реализация приоритетного проекта по формированию комфортной городской среды на территории ЗАТО г. Североморск"</t>
  </si>
  <si>
    <t>04801L5550</t>
  </si>
  <si>
    <t>Софинансирование расходов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</si>
  <si>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04801R5550</t>
  </si>
  <si>
    <t>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</si>
  <si>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04802L5550</t>
  </si>
  <si>
    <t>04802R5550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</si>
  <si>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</si>
  <si>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</si>
  <si>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</si>
  <si>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</si>
  <si>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</si>
  <si>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0510175220</t>
  </si>
  <si>
    <t>Реализация Закона Мурманской области "О социальной поддержке детей-сирот, безнадзорных детей, детей, оставшихся без попечения родителей, детей-инвалидов, детей, находящихся в трудной жизненной ситуации" в части обеспечения  деятельности муниципальных школ-интернатов</t>
  </si>
  <si>
    <t>0510175310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</si>
  <si>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области", в том числе на введение ФГОС начального общего, основного общего и среднего общего образования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</si>
  <si>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</si>
  <si>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</si>
  <si>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</si>
  <si>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</si>
  <si>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</si>
  <si>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</si>
  <si>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0510175380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</si>
  <si>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</si>
  <si>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05101М0050</t>
  </si>
  <si>
    <t>Расходы  местного бюджета на осуществление полномочий по предметам совместного ведения в части  предоставления субсидий муниципальным бюджетным и автономным учреждениям   (дошкольные учреждения)</t>
  </si>
  <si>
    <t>05101М0060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</si>
  <si>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(школы)</t>
  </si>
  <si>
    <t>05101М0070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</si>
  <si>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(школа-интернат)</t>
  </si>
  <si>
    <t>05101М0080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</si>
  <si>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(учреждения дополнительного образования)</t>
  </si>
  <si>
    <t>05101М0730</t>
  </si>
  <si>
    <t>Субсидии на оказание услуг в сфере дополнительного образования (на конкурсной основе)</t>
  </si>
  <si>
    <t>05101М1200</t>
  </si>
  <si>
    <t>Организация и проведение итоговой аттестации</t>
  </si>
  <si>
    <t>05101S1100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</si>
  <si>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</si>
  <si>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0510250970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</si>
  <si>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 в сельских школах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</si>
  <si>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</si>
  <si>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</si>
  <si>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</si>
  <si>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</si>
  <si>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</si>
  <si>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</si>
  <si>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</si>
  <si>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</si>
  <si>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05102М1270</t>
  </si>
  <si>
    <t>Реализация образовательных программ с применением дистанционных образовательных технологий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</si>
  <si>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</si>
  <si>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</si>
  <si>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</si>
  <si>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</si>
  <si>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05102L0970</t>
  </si>
  <si>
    <t>Софинансирование субсидии на создание в общеобразовательных организациях, расположенных в сельской местности, условий для занятий физической культурой и спортом в сельских школах</t>
  </si>
  <si>
    <t>05102R0970</t>
  </si>
  <si>
    <t>0510313060</t>
  </si>
  <si>
    <t>05103М0090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</si>
  <si>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(централизованная бухгалтерия)</t>
  </si>
  <si>
    <t>05103М0100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</si>
  <si>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(контора хозяйственно-эксплуатационного обслуживания)</t>
  </si>
  <si>
    <t>05103М0110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</si>
  <si>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(информационно-методический центр)</t>
  </si>
  <si>
    <t>0510474000</t>
  </si>
  <si>
    <t>Субсидия на софинансирование капитальных вложений в объекты муниципальной собственности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</si>
  <si>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</si>
  <si>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</si>
  <si>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</si>
  <si>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</si>
  <si>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</si>
  <si>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</si>
  <si>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</si>
  <si>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</si>
  <si>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05201М0180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</si>
  <si>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(МАУ "Центр здорового питания")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</si>
  <si>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</si>
  <si>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</si>
  <si>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</si>
  <si>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</si>
  <si>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</si>
  <si>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</si>
  <si>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</si>
  <si>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</si>
  <si>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</si>
  <si>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</si>
  <si>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</si>
  <si>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</si>
  <si>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</si>
  <si>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</si>
  <si>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</si>
  <si>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</si>
  <si>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</si>
  <si>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</si>
  <si>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</si>
  <si>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</si>
  <si>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</si>
  <si>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</si>
  <si>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</si>
  <si>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</si>
  <si>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</si>
  <si>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</si>
  <si>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05401S1070</t>
  </si>
  <si>
    <t>Софинансирование за счет местного бюджета к субсидии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</si>
  <si>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</si>
  <si>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</si>
  <si>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</si>
  <si>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</si>
  <si>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06101М0080</t>
  </si>
  <si>
    <t>06101М1100</t>
  </si>
  <si>
    <t>06101S1100</t>
  </si>
  <si>
    <t>06102М1010</t>
  </si>
  <si>
    <t xml:space="preserve">Приобретение основных средств для оснащения  учреждений </t>
  </si>
  <si>
    <t>06102М1020</t>
  </si>
  <si>
    <t>Ремонт и капитальный ремонт муниципальных учреждений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</si>
  <si>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</si>
  <si>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</si>
  <si>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</si>
  <si>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06201М0130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</si>
  <si>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(библиотеки)</t>
  </si>
  <si>
    <t>06201S1100</t>
  </si>
  <si>
    <t>0620251440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</si>
  <si>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</si>
  <si>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06201L5190</t>
  </si>
  <si>
    <t>Софинансирование расходов областного бюджета на поддержку отрасли культуры</t>
  </si>
  <si>
    <t>06201R5190</t>
  </si>
  <si>
    <t>Расходы областного бюджета на поддержку отрасли культуры</t>
  </si>
  <si>
    <t>06202М1010</t>
  </si>
  <si>
    <t>06202М1020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</si>
  <si>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</si>
  <si>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</si>
  <si>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</si>
  <si>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06301М0120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</si>
  <si>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(дворцы)</t>
  </si>
  <si>
    <t>06301М1050</t>
  </si>
  <si>
    <t>Расходы, связанные с проведением праздничных общегородских мероприятий</t>
  </si>
  <si>
    <t>06301М1100</t>
  </si>
  <si>
    <t>06301S1100</t>
  </si>
  <si>
    <t>06302М1010</t>
  </si>
  <si>
    <t xml:space="preserve">Приобретение основных средств для оснащения  муниципальных учреждений </t>
  </si>
  <si>
    <t>06302М1020</t>
  </si>
  <si>
    <t xml:space="preserve">Подпрограмма "Совершенствование музейного обслуживания граждан" </t>
  </si>
  <si>
    <t>0640113060</t>
  </si>
  <si>
    <t>06401М0140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</si>
  <si>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(музеи)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</si>
  <si>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</si>
  <si>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</si>
  <si>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</si>
  <si>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</si>
  <si>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</si>
  <si>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06601М0090</t>
  </si>
  <si>
    <t>06602М1020</t>
  </si>
  <si>
    <t>0660313060</t>
  </si>
  <si>
    <t>06603М0190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</si>
  <si>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(МБУ "Центр социо-культурных технологий")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</si>
  <si>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</si>
  <si>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</si>
  <si>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</si>
  <si>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07102М9140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</si>
  <si>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</si>
  <si>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</si>
  <si>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08001L5550</t>
  </si>
  <si>
    <t>08001R5550</t>
  </si>
  <si>
    <t>08002L5550</t>
  </si>
  <si>
    <t>08002R5550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</si>
  <si>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</si>
  <si>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09001М2990</t>
  </si>
  <si>
    <t>ВСЕГО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</si>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</sst>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0000CC"/>
      <name val="Calibri"/>
      <family val="2"/>
      <charset val="204"/>
      <scheme val="minor"/>
    </font>
    <font>
      <sz val="11"/>
      <color rgb="FF0000CC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b/>
      <sz val="10"/>
      <color rgb="FF000000"/>
      <name val="Arial Cyr"/>
    </font>
    <font>
      <sz val="11"/>
      <name val="Calibri"/>
      <family val="2"/>
      <charset val="204"/>
      <scheme val="mino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9" fillId="0" borderId="6">
      <alignment vertical="top" wrapText="1"/>
    </xf>
    <xf numFmtId="0" fontId="10" fillId="4" borderId="0"/>
    <xf numFmtId="4" fontId="11" fillId="2" borderId="6">
      <alignment horizontal="right" vertical="top" shrinkToFit="1"/>
    </xf>
    <xf numFmtId="4" fontId="11" fillId="5" borderId="7">
      <alignment horizontal="right" vertical="top" shrinkToFit="1"/>
    </xf>
    <xf numFmtId="4" fontId="11" fillId="6" borderId="7">
      <alignment horizontal="right" vertical="top" shrinkToFit="1"/>
    </xf>
    <xf numFmtId="49" fontId="13" fillId="0" borderId="6">
      <alignment horizontal="center" vertical="top" shrinkToFit="1"/>
    </xf>
    <xf numFmtId="49" fontId="13" fillId="0" borderId="6">
      <alignment horizontal="center" vertical="top" shrinkToFit="1"/>
    </xf>
    <xf numFmtId="4" fontId="11" fillId="5" borderId="6">
      <alignment horizontal="right" vertical="top" shrinkToFit="1"/>
    </xf>
    <xf numFmtId="4" fontId="9" fillId="5" borderId="7">
      <alignment horizontal="right" vertical="top" shrinkToFit="1"/>
    </xf>
    <xf numFmtId="0" fontId="14" fillId="0" borderId="6">
      <alignment horizontal="left" vertical="top" wrapText="1"/>
    </xf>
    <xf numFmtId="0" fontId="9" fillId="0" borderId="6">
      <alignment vertical="top" wrapText="1"/>
    </xf>
    <xf numFmtId="4" fontId="11" fillId="6" borderId="6">
      <alignment horizontal="right" vertical="top" shrinkToFit="1"/>
    </xf>
    <xf numFmtId="49" fontId="15" fillId="0" borderId="8">
      <alignment horizontal="center"/>
    </xf>
    <xf numFmtId="0" fontId="10" fillId="0" borderId="0"/>
  </cellStyleXfs>
  <cellXfs count="77">
    <xf numFmtId="0" fontId="0" fillId="0" borderId="0" xfId="0"/>
    <xf numFmtId="0" fontId="0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2" fillId="0" borderId="0" xfId="0" applyFont="1"/>
    <xf numFmtId="0" fontId="7" fillId="0" borderId="0" xfId="0" applyFont="1" applyAlignment="1">
      <alignment vertical="center"/>
    </xf>
    <xf numFmtId="0" fontId="8" fillId="3" borderId="1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/>
    <xf numFmtId="164" fontId="8" fillId="3" borderId="0" xfId="3" applyNumberFormat="1" applyFont="1" applyFill="1" applyBorder="1" applyAlignment="1">
      <alignment horizontal="right" vertical="center" shrinkToFit="1"/>
    </xf>
    <xf numFmtId="164" fontId="3" fillId="0" borderId="0" xfId="0" applyNumberFormat="1" applyFont="1" applyFill="1" applyBorder="1" applyAlignment="1">
      <alignment horizontal="right" vertical="center"/>
    </xf>
    <xf numFmtId="0" fontId="12" fillId="0" borderId="0" xfId="0" applyFont="1"/>
    <xf numFmtId="164" fontId="12" fillId="0" borderId="0" xfId="0" applyNumberFormat="1" applyFont="1"/>
    <xf numFmtId="0" fontId="3" fillId="0" borderId="0" xfId="0" applyFont="1" applyAlignment="1">
      <alignment horizontal="left" vertical="center"/>
    </xf>
    <xf numFmtId="164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 wrapText="1"/>
    </xf>
    <xf numFmtId="164" fontId="3" fillId="3" borderId="0" xfId="0" applyNumberFormat="1" applyFont="1" applyFill="1" applyAlignment="1">
      <alignment horizontal="right" vertical="center" wrapText="1"/>
    </xf>
    <xf numFmtId="0" fontId="3" fillId="3" borderId="0" xfId="0" applyFont="1" applyFill="1" applyAlignment="1">
      <alignment horizontal="right" vertical="center" wrapText="1"/>
    </xf>
    <xf numFmtId="164" fontId="3" fillId="3" borderId="0" xfId="0" applyNumberFormat="1" applyFont="1" applyFill="1" applyAlignment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164" fontId="5" fillId="3" borderId="2" xfId="1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/>
    </xf>
    <xf numFmtId="164" fontId="4" fillId="3" borderId="1" xfId="1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 wrapText="1"/>
    </xf>
    <xf numFmtId="0" fontId="7" fillId="3" borderId="0" xfId="0" applyFont="1" applyFill="1"/>
    <xf numFmtId="49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6" xfId="2" applyNumberFormat="1" applyFont="1" applyFill="1" applyAlignment="1" applyProtection="1">
      <alignment horizontal="left" vertical="top" wrapText="1"/>
    </xf>
    <xf numFmtId="0" fontId="8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vertical="center"/>
    </xf>
    <xf numFmtId="49" fontId="4" fillId="3" borderId="4" xfId="0" applyNumberFormat="1" applyFont="1" applyFill="1" applyBorder="1" applyAlignment="1">
      <alignment horizontal="left" vertical="center"/>
    </xf>
    <xf numFmtId="0" fontId="4" fillId="3" borderId="5" xfId="0" applyFont="1" applyFill="1" applyBorder="1" applyAlignment="1">
      <alignment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 wrapText="1"/>
    </xf>
    <xf numFmtId="164" fontId="4" fillId="3" borderId="1" xfId="1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/>
    </xf>
    <xf numFmtId="49" fontId="8" fillId="3" borderId="1" xfId="0" applyNumberFormat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vertical="center"/>
    </xf>
    <xf numFmtId="49" fontId="3" fillId="3" borderId="0" xfId="0" applyNumberFormat="1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164" fontId="3" fillId="3" borderId="0" xfId="0" applyNumberFormat="1" applyFont="1" applyFill="1" applyAlignment="1">
      <alignment vertical="center"/>
    </xf>
    <xf numFmtId="164" fontId="3" fillId="3" borderId="0" xfId="0" applyNumberFormat="1" applyFont="1" applyFill="1" applyAlignment="1">
      <alignment horizontal="right" vertical="center"/>
    </xf>
    <xf numFmtId="164" fontId="3" fillId="3" borderId="0" xfId="0" applyNumberFormat="1" applyFont="1" applyFill="1"/>
    <xf numFmtId="0" fontId="0" fillId="3" borderId="0" xfId="0" applyFont="1" applyFill="1"/>
    <xf numFmtId="164" fontId="0" fillId="3" borderId="0" xfId="0" applyNumberFormat="1" applyFont="1" applyFill="1"/>
    <xf numFmtId="4" fontId="14" fillId="0" borderId="0" xfId="4" applyNumberFormat="1" applyFont="1" applyFill="1" applyBorder="1" applyProtection="1">
      <alignment horizontal="right" vertical="top" shrinkToFit="1"/>
    </xf>
    <xf numFmtId="0" fontId="0" fillId="0" borderId="0" xfId="0" applyFont="1"/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5" xfId="0" applyNumberFormat="1" applyFont="1" applyFill="1" applyBorder="1" applyAlignment="1">
      <alignment horizontal="left" vertical="center"/>
    </xf>
    <xf numFmtId="49" fontId="4" fillId="3" borderId="4" xfId="0" applyNumberFormat="1" applyFont="1" applyFill="1" applyBorder="1" applyAlignment="1">
      <alignment horizontal="lef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</cellXfs>
  <cellStyles count="16">
    <cellStyle name="xl29" xfId="5"/>
    <cellStyle name="xl30" xfId="6"/>
    <cellStyle name="xl31" xfId="7"/>
    <cellStyle name="xl33 2" xfId="2"/>
    <cellStyle name="xl34 2" xfId="8"/>
    <cellStyle name="xl35" xfId="9"/>
    <cellStyle name="xl36" xfId="4"/>
    <cellStyle name="xl37 2" xfId="10"/>
    <cellStyle name="xl39" xfId="11"/>
    <cellStyle name="xl40" xfId="12"/>
    <cellStyle name="xl41" xfId="13"/>
    <cellStyle name="xl45" xfId="14"/>
    <cellStyle name="Обычный" xfId="0" builtinId="0"/>
    <cellStyle name="Обычный 2" xfId="15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o\Users\&#1064;&#1082;&#1086;&#1076;&#1072;%20&#1045;&#1040;\Documents\&#1059;&#1090;&#1086;&#1095;&#1085;&#1077;&#1085;&#1080;&#1103;%202018\&#1059;&#1090;&#1086;&#1095;&#1085;&#1077;&#1085;&#1080;&#1077;%204\&#1055;&#1088;&#1080;&#1083;&#1086;&#1078;&#1077;&#1085;&#1080;&#1103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8"/>
      <sheetName val="свод 2018-2020"/>
      <sheetName val="Лист1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Лист7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80"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</row>
        <row r="542">
          <cell r="F542">
            <v>376758100</v>
          </cell>
          <cell r="G542">
            <v>376758100</v>
          </cell>
          <cell r="H542">
            <v>0</v>
          </cell>
          <cell r="I542">
            <v>0</v>
          </cell>
          <cell r="J542">
            <v>376758100</v>
          </cell>
          <cell r="K542">
            <v>376758100</v>
          </cell>
        </row>
        <row r="782">
          <cell r="F782">
            <v>6427304</v>
          </cell>
          <cell r="G782">
            <v>0</v>
          </cell>
          <cell r="H782">
            <v>0</v>
          </cell>
          <cell r="I782">
            <v>0</v>
          </cell>
          <cell r="J782">
            <v>6427304</v>
          </cell>
          <cell r="K782">
            <v>0</v>
          </cell>
        </row>
      </sheetData>
      <sheetData sheetId="11"/>
      <sheetData sheetId="12">
        <row r="27">
          <cell r="G27">
            <v>370000</v>
          </cell>
          <cell r="H27">
            <v>0</v>
          </cell>
          <cell r="I27">
            <v>0</v>
          </cell>
          <cell r="J27">
            <v>0</v>
          </cell>
          <cell r="K27">
            <v>370000</v>
          </cell>
          <cell r="L27">
            <v>0</v>
          </cell>
        </row>
        <row r="31">
          <cell r="G31">
            <v>150000</v>
          </cell>
          <cell r="H31">
            <v>0</v>
          </cell>
          <cell r="I31">
            <v>0</v>
          </cell>
          <cell r="J31">
            <v>0</v>
          </cell>
          <cell r="K31">
            <v>150000</v>
          </cell>
          <cell r="L31">
            <v>0</v>
          </cell>
        </row>
        <row r="34">
          <cell r="G34">
            <v>800000</v>
          </cell>
          <cell r="H34">
            <v>0</v>
          </cell>
          <cell r="I34">
            <v>0</v>
          </cell>
          <cell r="J34">
            <v>0</v>
          </cell>
          <cell r="K34">
            <v>800000</v>
          </cell>
          <cell r="L34">
            <v>0</v>
          </cell>
        </row>
        <row r="58">
          <cell r="G58">
            <v>20253.689999999999</v>
          </cell>
          <cell r="H58">
            <v>0</v>
          </cell>
          <cell r="I58">
            <v>0</v>
          </cell>
          <cell r="J58">
            <v>0</v>
          </cell>
          <cell r="K58">
            <v>20253.689999999999</v>
          </cell>
          <cell r="L58">
            <v>0</v>
          </cell>
        </row>
        <row r="64">
          <cell r="G64">
            <v>990000</v>
          </cell>
          <cell r="H64">
            <v>0</v>
          </cell>
          <cell r="I64">
            <v>0</v>
          </cell>
          <cell r="J64">
            <v>0</v>
          </cell>
          <cell r="K64">
            <v>990000</v>
          </cell>
          <cell r="L64">
            <v>0</v>
          </cell>
        </row>
        <row r="67">
          <cell r="G67">
            <v>515000</v>
          </cell>
          <cell r="H67">
            <v>0</v>
          </cell>
          <cell r="I67">
            <v>0</v>
          </cell>
          <cell r="J67">
            <v>0</v>
          </cell>
          <cell r="K67">
            <v>515000</v>
          </cell>
          <cell r="L67">
            <v>0</v>
          </cell>
        </row>
        <row r="70">
          <cell r="G70">
            <v>130000</v>
          </cell>
          <cell r="H70">
            <v>0</v>
          </cell>
          <cell r="I70">
            <v>0</v>
          </cell>
          <cell r="J70">
            <v>0</v>
          </cell>
          <cell r="K70">
            <v>130000</v>
          </cell>
          <cell r="L70">
            <v>0</v>
          </cell>
        </row>
        <row r="73">
          <cell r="G73">
            <v>1354100</v>
          </cell>
          <cell r="H73">
            <v>0</v>
          </cell>
          <cell r="I73">
            <v>0</v>
          </cell>
          <cell r="J73">
            <v>0</v>
          </cell>
          <cell r="K73">
            <v>1354100</v>
          </cell>
          <cell r="L73">
            <v>0</v>
          </cell>
        </row>
        <row r="80">
          <cell r="G80">
            <v>1602644.17</v>
          </cell>
          <cell r="H80">
            <v>0</v>
          </cell>
          <cell r="I80">
            <v>0</v>
          </cell>
          <cell r="J80">
            <v>0</v>
          </cell>
          <cell r="K80">
            <v>1602644.17</v>
          </cell>
          <cell r="L80">
            <v>0</v>
          </cell>
        </row>
        <row r="85"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7">
          <cell r="G87">
            <v>157000</v>
          </cell>
          <cell r="H87">
            <v>0</v>
          </cell>
          <cell r="I87">
            <v>0</v>
          </cell>
          <cell r="J87">
            <v>0</v>
          </cell>
          <cell r="K87">
            <v>157000</v>
          </cell>
          <cell r="L87">
            <v>0</v>
          </cell>
        </row>
        <row r="138">
          <cell r="G138">
            <v>600000</v>
          </cell>
          <cell r="H138">
            <v>0</v>
          </cell>
          <cell r="I138">
            <v>0</v>
          </cell>
          <cell r="J138">
            <v>0</v>
          </cell>
          <cell r="K138">
            <v>600000</v>
          </cell>
          <cell r="L138">
            <v>0</v>
          </cell>
        </row>
        <row r="141">
          <cell r="G141">
            <v>150000</v>
          </cell>
          <cell r="H141">
            <v>0</v>
          </cell>
          <cell r="I141">
            <v>0</v>
          </cell>
          <cell r="J141">
            <v>0</v>
          </cell>
          <cell r="K141">
            <v>150000</v>
          </cell>
          <cell r="L141">
            <v>0</v>
          </cell>
        </row>
        <row r="144"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7">
          <cell r="G147">
            <v>50000</v>
          </cell>
          <cell r="H147">
            <v>0</v>
          </cell>
          <cell r="I147">
            <v>0</v>
          </cell>
          <cell r="J147">
            <v>0</v>
          </cell>
          <cell r="K147">
            <v>50000</v>
          </cell>
          <cell r="L147">
            <v>0</v>
          </cell>
        </row>
        <row r="154">
          <cell r="G154">
            <v>8715.41</v>
          </cell>
          <cell r="H154">
            <v>8715.41</v>
          </cell>
          <cell r="I154">
            <v>0</v>
          </cell>
          <cell r="J154">
            <v>0</v>
          </cell>
          <cell r="K154">
            <v>8715.41</v>
          </cell>
          <cell r="L154">
            <v>8715.41</v>
          </cell>
        </row>
        <row r="156">
          <cell r="G156">
            <v>600</v>
          </cell>
          <cell r="H156">
            <v>0</v>
          </cell>
          <cell r="I156">
            <v>0</v>
          </cell>
          <cell r="J156">
            <v>0</v>
          </cell>
          <cell r="K156">
            <v>600</v>
          </cell>
          <cell r="L156">
            <v>0</v>
          </cell>
        </row>
        <row r="174">
          <cell r="G174">
            <v>60000</v>
          </cell>
          <cell r="H174">
            <v>0</v>
          </cell>
          <cell r="I174">
            <v>0</v>
          </cell>
          <cell r="J174">
            <v>0</v>
          </cell>
          <cell r="K174">
            <v>60000</v>
          </cell>
          <cell r="L174">
            <v>0</v>
          </cell>
        </row>
        <row r="177">
          <cell r="G177">
            <v>198000</v>
          </cell>
          <cell r="H177">
            <v>0</v>
          </cell>
          <cell r="I177">
            <v>0</v>
          </cell>
          <cell r="J177">
            <v>0</v>
          </cell>
          <cell r="K177">
            <v>198000</v>
          </cell>
          <cell r="L177">
            <v>0</v>
          </cell>
        </row>
        <row r="182">
          <cell r="G182">
            <v>100000</v>
          </cell>
          <cell r="H182">
            <v>0</v>
          </cell>
          <cell r="I182">
            <v>0</v>
          </cell>
          <cell r="J182">
            <v>0</v>
          </cell>
          <cell r="K182">
            <v>100000</v>
          </cell>
          <cell r="L182">
            <v>0</v>
          </cell>
        </row>
        <row r="203">
          <cell r="G203">
            <v>39420132.899999999</v>
          </cell>
          <cell r="H203">
            <v>0</v>
          </cell>
          <cell r="I203">
            <v>9661500</v>
          </cell>
          <cell r="J203">
            <v>0</v>
          </cell>
          <cell r="K203">
            <v>49081632.899999999</v>
          </cell>
          <cell r="L203">
            <v>0</v>
          </cell>
        </row>
        <row r="209">
          <cell r="G209">
            <v>48880000</v>
          </cell>
          <cell r="H209">
            <v>48880000</v>
          </cell>
          <cell r="I209">
            <v>0</v>
          </cell>
          <cell r="J209">
            <v>0</v>
          </cell>
          <cell r="K209">
            <v>48880000</v>
          </cell>
          <cell r="L209">
            <v>48880000</v>
          </cell>
        </row>
        <row r="211">
          <cell r="G211">
            <v>31120000</v>
          </cell>
          <cell r="H211">
            <v>0</v>
          </cell>
          <cell r="I211">
            <v>0</v>
          </cell>
          <cell r="J211">
            <v>0</v>
          </cell>
          <cell r="K211">
            <v>31120000</v>
          </cell>
          <cell r="L211">
            <v>0</v>
          </cell>
        </row>
        <row r="217">
          <cell r="G217">
            <v>500000</v>
          </cell>
          <cell r="H217">
            <v>0</v>
          </cell>
          <cell r="I217">
            <v>0</v>
          </cell>
          <cell r="J217">
            <v>0</v>
          </cell>
          <cell r="K217">
            <v>500000</v>
          </cell>
          <cell r="L217">
            <v>0</v>
          </cell>
        </row>
        <row r="222">
          <cell r="G222">
            <v>300000</v>
          </cell>
          <cell r="H222">
            <v>0</v>
          </cell>
          <cell r="I222">
            <v>0</v>
          </cell>
          <cell r="J222">
            <v>0</v>
          </cell>
          <cell r="K222">
            <v>300000</v>
          </cell>
          <cell r="L222">
            <v>0</v>
          </cell>
        </row>
        <row r="230">
          <cell r="G230">
            <v>1484000</v>
          </cell>
          <cell r="H230">
            <v>0</v>
          </cell>
          <cell r="I230">
            <v>0</v>
          </cell>
          <cell r="J230">
            <v>0</v>
          </cell>
          <cell r="K230">
            <v>1484000</v>
          </cell>
          <cell r="L230">
            <v>0</v>
          </cell>
        </row>
        <row r="253">
          <cell r="G253">
            <v>200000</v>
          </cell>
          <cell r="H253">
            <v>0</v>
          </cell>
          <cell r="I253">
            <v>0</v>
          </cell>
          <cell r="J253">
            <v>0</v>
          </cell>
          <cell r="K253">
            <v>200000</v>
          </cell>
          <cell r="L253">
            <v>0</v>
          </cell>
        </row>
        <row r="256">
          <cell r="K256">
            <v>0</v>
          </cell>
          <cell r="L256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61"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3"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5">
          <cell r="G265">
            <v>5978</v>
          </cell>
          <cell r="H265">
            <v>0</v>
          </cell>
          <cell r="I265">
            <v>0</v>
          </cell>
          <cell r="J265">
            <v>0</v>
          </cell>
          <cell r="K265">
            <v>5978</v>
          </cell>
          <cell r="L265">
            <v>0</v>
          </cell>
        </row>
        <row r="267"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87"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95">
          <cell r="G295">
            <v>1700000</v>
          </cell>
          <cell r="H295">
            <v>0</v>
          </cell>
          <cell r="I295">
            <v>0</v>
          </cell>
          <cell r="J295">
            <v>0</v>
          </cell>
          <cell r="K295">
            <v>1700000</v>
          </cell>
          <cell r="L295">
            <v>0</v>
          </cell>
        </row>
        <row r="319">
          <cell r="G319">
            <v>550012</v>
          </cell>
          <cell r="H319">
            <v>0</v>
          </cell>
          <cell r="I319">
            <v>0</v>
          </cell>
          <cell r="J319">
            <v>0</v>
          </cell>
          <cell r="K319">
            <v>550012</v>
          </cell>
          <cell r="L319">
            <v>0</v>
          </cell>
        </row>
        <row r="323">
          <cell r="G323">
            <v>2988</v>
          </cell>
          <cell r="H323">
            <v>0</v>
          </cell>
          <cell r="I323">
            <v>0</v>
          </cell>
          <cell r="J323">
            <v>0</v>
          </cell>
          <cell r="K323">
            <v>2988</v>
          </cell>
          <cell r="L323">
            <v>0</v>
          </cell>
        </row>
        <row r="326">
          <cell r="G326">
            <v>300000</v>
          </cell>
          <cell r="H326">
            <v>0</v>
          </cell>
          <cell r="I326">
            <v>0</v>
          </cell>
          <cell r="J326">
            <v>0</v>
          </cell>
          <cell r="K326">
            <v>300000</v>
          </cell>
          <cell r="L326">
            <v>0</v>
          </cell>
        </row>
        <row r="331">
          <cell r="G331">
            <v>17389842.710000001</v>
          </cell>
          <cell r="H331">
            <v>0</v>
          </cell>
          <cell r="I331">
            <v>0</v>
          </cell>
          <cell r="J331">
            <v>0</v>
          </cell>
          <cell r="K331">
            <v>17389842.710000001</v>
          </cell>
          <cell r="L331">
            <v>0</v>
          </cell>
        </row>
        <row r="345">
          <cell r="G345">
            <v>363434.34</v>
          </cell>
          <cell r="H345">
            <v>0</v>
          </cell>
          <cell r="I345">
            <v>-14250.07</v>
          </cell>
          <cell r="J345">
            <v>0</v>
          </cell>
          <cell r="K345">
            <v>349184.27</v>
          </cell>
          <cell r="L345">
            <v>0</v>
          </cell>
        </row>
        <row r="350">
          <cell r="G350">
            <v>515600</v>
          </cell>
          <cell r="H350">
            <v>0</v>
          </cell>
          <cell r="I350">
            <v>0</v>
          </cell>
          <cell r="J350">
            <v>0</v>
          </cell>
          <cell r="K350">
            <v>515600</v>
          </cell>
          <cell r="L350">
            <v>0</v>
          </cell>
        </row>
        <row r="353">
          <cell r="G353">
            <v>29500</v>
          </cell>
          <cell r="H353">
            <v>0</v>
          </cell>
          <cell r="I353">
            <v>0</v>
          </cell>
          <cell r="J353">
            <v>0</v>
          </cell>
          <cell r="K353">
            <v>29500</v>
          </cell>
          <cell r="L353">
            <v>0</v>
          </cell>
        </row>
        <row r="356">
          <cell r="G356">
            <v>42000</v>
          </cell>
          <cell r="H356">
            <v>0</v>
          </cell>
          <cell r="I356">
            <v>0</v>
          </cell>
          <cell r="J356">
            <v>0</v>
          </cell>
          <cell r="K356">
            <v>42000</v>
          </cell>
          <cell r="L356">
            <v>0</v>
          </cell>
        </row>
        <row r="359">
          <cell r="G359">
            <v>83000</v>
          </cell>
          <cell r="H359">
            <v>0</v>
          </cell>
          <cell r="I359">
            <v>0</v>
          </cell>
          <cell r="J359">
            <v>0</v>
          </cell>
          <cell r="K359">
            <v>83000</v>
          </cell>
          <cell r="L359">
            <v>0</v>
          </cell>
        </row>
        <row r="363">
          <cell r="G363">
            <v>186132.67</v>
          </cell>
          <cell r="H363">
            <v>0</v>
          </cell>
          <cell r="I363">
            <v>0</v>
          </cell>
          <cell r="J363">
            <v>0</v>
          </cell>
          <cell r="K363">
            <v>186132.67</v>
          </cell>
          <cell r="L363">
            <v>0</v>
          </cell>
        </row>
        <row r="378">
          <cell r="G378">
            <v>18791250</v>
          </cell>
          <cell r="H378">
            <v>0</v>
          </cell>
          <cell r="I378">
            <v>0</v>
          </cell>
          <cell r="J378">
            <v>0</v>
          </cell>
          <cell r="K378">
            <v>18791250</v>
          </cell>
          <cell r="L378">
            <v>0</v>
          </cell>
        </row>
        <row r="386">
          <cell r="G386">
            <v>204000</v>
          </cell>
          <cell r="H386">
            <v>0</v>
          </cell>
          <cell r="I386">
            <v>0</v>
          </cell>
          <cell r="J386">
            <v>0</v>
          </cell>
          <cell r="K386">
            <v>204000</v>
          </cell>
          <cell r="L386">
            <v>0</v>
          </cell>
        </row>
        <row r="391">
          <cell r="G391">
            <v>100000</v>
          </cell>
          <cell r="K391">
            <v>100000</v>
          </cell>
          <cell r="L391">
            <v>0</v>
          </cell>
        </row>
        <row r="403">
          <cell r="G403">
            <v>16311.97</v>
          </cell>
          <cell r="I403">
            <v>14250.07</v>
          </cell>
          <cell r="K403">
            <v>30562.04</v>
          </cell>
          <cell r="L403">
            <v>0</v>
          </cell>
        </row>
        <row r="407">
          <cell r="G407">
            <v>160000</v>
          </cell>
          <cell r="H407">
            <v>0</v>
          </cell>
          <cell r="I407">
            <v>0</v>
          </cell>
          <cell r="J407">
            <v>0</v>
          </cell>
          <cell r="K407">
            <v>160000</v>
          </cell>
          <cell r="L407">
            <v>0</v>
          </cell>
        </row>
        <row r="411">
          <cell r="G411">
            <v>151900.31</v>
          </cell>
          <cell r="H411">
            <v>0</v>
          </cell>
          <cell r="I411">
            <v>0</v>
          </cell>
          <cell r="J411">
            <v>0</v>
          </cell>
          <cell r="K411">
            <v>151900.31</v>
          </cell>
          <cell r="L411">
            <v>0</v>
          </cell>
        </row>
        <row r="419"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2">
          <cell r="G422">
            <v>336224.88</v>
          </cell>
          <cell r="H422">
            <v>336224.88</v>
          </cell>
          <cell r="I422">
            <v>0</v>
          </cell>
          <cell r="J422">
            <v>0</v>
          </cell>
          <cell r="K422">
            <v>336224.88</v>
          </cell>
          <cell r="L422">
            <v>336224.88</v>
          </cell>
        </row>
        <row r="430">
          <cell r="G430">
            <v>659683.16</v>
          </cell>
          <cell r="H430">
            <v>659683.16</v>
          </cell>
          <cell r="K430">
            <v>659683.16</v>
          </cell>
          <cell r="L430">
            <v>659683.16</v>
          </cell>
        </row>
        <row r="432">
          <cell r="G432">
            <v>420100</v>
          </cell>
          <cell r="K432">
            <v>420100</v>
          </cell>
          <cell r="L432">
            <v>0</v>
          </cell>
        </row>
        <row r="436">
          <cell r="G436">
            <v>10000000</v>
          </cell>
          <cell r="H436">
            <v>0</v>
          </cell>
          <cell r="I436">
            <v>0</v>
          </cell>
          <cell r="J436">
            <v>0</v>
          </cell>
          <cell r="K436">
            <v>10000000</v>
          </cell>
          <cell r="L436">
            <v>0</v>
          </cell>
        </row>
        <row r="438">
          <cell r="G438">
            <v>734358</v>
          </cell>
          <cell r="H438">
            <v>734358</v>
          </cell>
          <cell r="I438">
            <v>0</v>
          </cell>
          <cell r="J438">
            <v>0</v>
          </cell>
          <cell r="K438">
            <v>734358</v>
          </cell>
          <cell r="L438">
            <v>734358</v>
          </cell>
        </row>
        <row r="442">
          <cell r="G442">
            <v>319679068.30000001</v>
          </cell>
          <cell r="H442">
            <v>0</v>
          </cell>
          <cell r="I442">
            <v>0</v>
          </cell>
          <cell r="J442">
            <v>0</v>
          </cell>
          <cell r="K442">
            <v>319679068.30000001</v>
          </cell>
          <cell r="L442">
            <v>0</v>
          </cell>
        </row>
        <row r="444">
          <cell r="G444">
            <v>467537</v>
          </cell>
          <cell r="H444">
            <v>0</v>
          </cell>
          <cell r="I444">
            <v>0</v>
          </cell>
          <cell r="J444">
            <v>0</v>
          </cell>
          <cell r="K444">
            <v>467537</v>
          </cell>
          <cell r="L444">
            <v>0</v>
          </cell>
        </row>
        <row r="447">
          <cell r="G447">
            <v>110000</v>
          </cell>
          <cell r="H447">
            <v>0</v>
          </cell>
          <cell r="I447">
            <v>0</v>
          </cell>
          <cell r="J447">
            <v>0</v>
          </cell>
          <cell r="K447">
            <v>110000</v>
          </cell>
          <cell r="L447">
            <v>0</v>
          </cell>
        </row>
        <row r="451">
          <cell r="G451">
            <v>79033.67</v>
          </cell>
          <cell r="K451">
            <v>79033.67</v>
          </cell>
          <cell r="L451">
            <v>0</v>
          </cell>
        </row>
        <row r="460">
          <cell r="G460">
            <v>5000000</v>
          </cell>
          <cell r="H460">
            <v>0</v>
          </cell>
          <cell r="I460">
            <v>0</v>
          </cell>
          <cell r="J460">
            <v>0</v>
          </cell>
          <cell r="K460">
            <v>5000000</v>
          </cell>
          <cell r="L460">
            <v>0</v>
          </cell>
        </row>
        <row r="462"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</row>
        <row r="464">
          <cell r="G464">
            <v>426135500</v>
          </cell>
          <cell r="H464">
            <v>426135500</v>
          </cell>
          <cell r="I464">
            <v>0</v>
          </cell>
          <cell r="J464">
            <v>0</v>
          </cell>
          <cell r="K464">
            <v>426135500</v>
          </cell>
          <cell r="L464">
            <v>426135500</v>
          </cell>
        </row>
        <row r="466">
          <cell r="G466">
            <v>107032586.72</v>
          </cell>
          <cell r="H466">
            <v>0</v>
          </cell>
          <cell r="I466">
            <v>0</v>
          </cell>
          <cell r="J466">
            <v>0</v>
          </cell>
          <cell r="K466">
            <v>107032586.72</v>
          </cell>
          <cell r="L466">
            <v>0</v>
          </cell>
        </row>
        <row r="468"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</row>
        <row r="472">
          <cell r="G472">
            <v>750000</v>
          </cell>
          <cell r="H472">
            <v>0</v>
          </cell>
          <cell r="I472">
            <v>0</v>
          </cell>
          <cell r="J472">
            <v>0</v>
          </cell>
          <cell r="K472">
            <v>750000</v>
          </cell>
          <cell r="L472">
            <v>0</v>
          </cell>
        </row>
        <row r="476">
          <cell r="K476">
            <v>0</v>
          </cell>
          <cell r="L476">
            <v>0</v>
          </cell>
        </row>
        <row r="477">
          <cell r="G477">
            <v>50000</v>
          </cell>
          <cell r="H477">
            <v>0</v>
          </cell>
          <cell r="I477">
            <v>0</v>
          </cell>
          <cell r="J477">
            <v>0</v>
          </cell>
          <cell r="K477">
            <v>50000</v>
          </cell>
          <cell r="L477">
            <v>0</v>
          </cell>
        </row>
        <row r="479">
          <cell r="G479">
            <v>340000</v>
          </cell>
          <cell r="H479">
            <v>0</v>
          </cell>
          <cell r="I479">
            <v>0</v>
          </cell>
          <cell r="J479">
            <v>0</v>
          </cell>
          <cell r="K479">
            <v>340000</v>
          </cell>
          <cell r="L479">
            <v>0</v>
          </cell>
        </row>
        <row r="482">
          <cell r="G482">
            <v>1498257.36</v>
          </cell>
          <cell r="K482">
            <v>1498257.36</v>
          </cell>
          <cell r="L482">
            <v>0</v>
          </cell>
        </row>
        <row r="484">
          <cell r="G484">
            <v>2353303.9700000002</v>
          </cell>
          <cell r="H484">
            <v>2353303.9700000002</v>
          </cell>
          <cell r="K484">
            <v>2353303.9700000002</v>
          </cell>
          <cell r="L484">
            <v>2353303.9700000002</v>
          </cell>
        </row>
        <row r="487">
          <cell r="G487">
            <v>1756000</v>
          </cell>
          <cell r="H487">
            <v>1756000</v>
          </cell>
          <cell r="I487">
            <v>0</v>
          </cell>
          <cell r="J487">
            <v>0</v>
          </cell>
          <cell r="K487">
            <v>1756000</v>
          </cell>
          <cell r="L487">
            <v>1756000</v>
          </cell>
        </row>
        <row r="489">
          <cell r="G489">
            <v>20986900</v>
          </cell>
          <cell r="H489">
            <v>20986900</v>
          </cell>
          <cell r="I489">
            <v>0</v>
          </cell>
          <cell r="J489">
            <v>0</v>
          </cell>
          <cell r="K489">
            <v>20986900</v>
          </cell>
          <cell r="L489">
            <v>20986900</v>
          </cell>
        </row>
        <row r="491">
          <cell r="G491">
            <v>4031351.42</v>
          </cell>
          <cell r="H491">
            <v>0</v>
          </cell>
          <cell r="I491">
            <v>0</v>
          </cell>
          <cell r="J491">
            <v>0</v>
          </cell>
          <cell r="K491">
            <v>4031351.42</v>
          </cell>
          <cell r="L491">
            <v>0</v>
          </cell>
        </row>
        <row r="498">
          <cell r="G498">
            <v>1400000</v>
          </cell>
          <cell r="I498">
            <v>0</v>
          </cell>
          <cell r="K498">
            <v>1400000</v>
          </cell>
          <cell r="L498">
            <v>0</v>
          </cell>
        </row>
        <row r="500">
          <cell r="G500">
            <v>136521207.38</v>
          </cell>
          <cell r="I500">
            <v>-109843.2</v>
          </cell>
          <cell r="K500">
            <v>136411364.18000001</v>
          </cell>
          <cell r="L500">
            <v>0</v>
          </cell>
        </row>
        <row r="501">
          <cell r="G501">
            <v>0</v>
          </cell>
          <cell r="H501">
            <v>0</v>
          </cell>
          <cell r="I501">
            <v>109843.2</v>
          </cell>
          <cell r="J501">
            <v>0</v>
          </cell>
          <cell r="K501">
            <v>109843.2</v>
          </cell>
          <cell r="L501">
            <v>0</v>
          </cell>
        </row>
        <row r="505">
          <cell r="G505">
            <v>479000</v>
          </cell>
          <cell r="I505">
            <v>0</v>
          </cell>
          <cell r="K505">
            <v>479000</v>
          </cell>
          <cell r="L505">
            <v>0</v>
          </cell>
        </row>
        <row r="510">
          <cell r="G510">
            <v>2033343</v>
          </cell>
          <cell r="H510">
            <v>2033343</v>
          </cell>
          <cell r="I510">
            <v>0</v>
          </cell>
          <cell r="J510">
            <v>0</v>
          </cell>
          <cell r="K510">
            <v>2033343</v>
          </cell>
          <cell r="L510">
            <v>2033343</v>
          </cell>
        </row>
        <row r="512">
          <cell r="G512">
            <v>779000</v>
          </cell>
          <cell r="H512">
            <v>0</v>
          </cell>
          <cell r="I512">
            <v>0</v>
          </cell>
          <cell r="J512">
            <v>0</v>
          </cell>
          <cell r="K512">
            <v>779000</v>
          </cell>
          <cell r="L512">
            <v>0</v>
          </cell>
        </row>
        <row r="514">
          <cell r="G514">
            <v>4970000</v>
          </cell>
          <cell r="H514">
            <v>0</v>
          </cell>
          <cell r="I514">
            <v>0</v>
          </cell>
          <cell r="J514">
            <v>0</v>
          </cell>
          <cell r="K514">
            <v>4970000</v>
          </cell>
          <cell r="L514">
            <v>0</v>
          </cell>
        </row>
        <row r="516">
          <cell r="G516">
            <v>180000</v>
          </cell>
          <cell r="H516">
            <v>0</v>
          </cell>
          <cell r="I516">
            <v>0</v>
          </cell>
          <cell r="J516">
            <v>0</v>
          </cell>
          <cell r="K516">
            <v>180000</v>
          </cell>
          <cell r="L516">
            <v>0</v>
          </cell>
        </row>
        <row r="520"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</row>
        <row r="522">
          <cell r="G522">
            <v>1395178.4</v>
          </cell>
          <cell r="H522">
            <v>0</v>
          </cell>
          <cell r="I522">
            <v>0</v>
          </cell>
          <cell r="J522">
            <v>0</v>
          </cell>
          <cell r="K522">
            <v>1395178.4</v>
          </cell>
          <cell r="L522">
            <v>0</v>
          </cell>
        </row>
        <row r="530">
          <cell r="G530">
            <v>290000</v>
          </cell>
          <cell r="H530">
            <v>0</v>
          </cell>
          <cell r="I530">
            <v>0</v>
          </cell>
          <cell r="J530">
            <v>0</v>
          </cell>
          <cell r="K530">
            <v>290000</v>
          </cell>
          <cell r="L530">
            <v>0</v>
          </cell>
        </row>
        <row r="532">
          <cell r="G532">
            <v>24300</v>
          </cell>
          <cell r="H532">
            <v>0</v>
          </cell>
          <cell r="I532">
            <v>0</v>
          </cell>
          <cell r="J532">
            <v>0</v>
          </cell>
          <cell r="K532">
            <v>24300</v>
          </cell>
          <cell r="L532">
            <v>0</v>
          </cell>
        </row>
        <row r="534">
          <cell r="G534">
            <v>2600000</v>
          </cell>
          <cell r="H534">
            <v>0</v>
          </cell>
          <cell r="I534">
            <v>0</v>
          </cell>
          <cell r="J534">
            <v>0</v>
          </cell>
          <cell r="K534">
            <v>2600000</v>
          </cell>
          <cell r="L534">
            <v>0</v>
          </cell>
        </row>
        <row r="536">
          <cell r="G536">
            <v>1200000</v>
          </cell>
          <cell r="H536">
            <v>0</v>
          </cell>
          <cell r="I536">
            <v>0</v>
          </cell>
          <cell r="J536">
            <v>0</v>
          </cell>
          <cell r="K536">
            <v>1200000</v>
          </cell>
          <cell r="L536">
            <v>0</v>
          </cell>
        </row>
        <row r="538">
          <cell r="G538">
            <v>75700</v>
          </cell>
          <cell r="H538">
            <v>0</v>
          </cell>
          <cell r="I538">
            <v>0</v>
          </cell>
          <cell r="J538">
            <v>0</v>
          </cell>
          <cell r="K538">
            <v>75700</v>
          </cell>
          <cell r="L538">
            <v>0</v>
          </cell>
        </row>
        <row r="543">
          <cell r="G543">
            <v>1200000</v>
          </cell>
          <cell r="H543">
            <v>0</v>
          </cell>
          <cell r="I543">
            <v>0</v>
          </cell>
          <cell r="J543">
            <v>0</v>
          </cell>
          <cell r="K543">
            <v>1200000</v>
          </cell>
          <cell r="L543">
            <v>0</v>
          </cell>
        </row>
        <row r="545">
          <cell r="G545">
            <v>40007687.600000001</v>
          </cell>
          <cell r="H545">
            <v>0</v>
          </cell>
          <cell r="I545">
            <v>0</v>
          </cell>
          <cell r="J545">
            <v>0</v>
          </cell>
          <cell r="K545">
            <v>40007687.600000001</v>
          </cell>
          <cell r="L545">
            <v>0</v>
          </cell>
        </row>
        <row r="547">
          <cell r="G547">
            <v>20087604.010000002</v>
          </cell>
          <cell r="H547">
            <v>0</v>
          </cell>
          <cell r="I547">
            <v>0</v>
          </cell>
          <cell r="J547">
            <v>0</v>
          </cell>
          <cell r="K547">
            <v>20087604.010000002</v>
          </cell>
          <cell r="L547">
            <v>0</v>
          </cell>
        </row>
        <row r="549">
          <cell r="G549">
            <v>16550151.18</v>
          </cell>
          <cell r="H549">
            <v>0</v>
          </cell>
          <cell r="I549">
            <v>0</v>
          </cell>
          <cell r="J549">
            <v>0</v>
          </cell>
          <cell r="K549">
            <v>16550151.18</v>
          </cell>
          <cell r="L549">
            <v>0</v>
          </cell>
        </row>
        <row r="553">
          <cell r="G553">
            <v>580000</v>
          </cell>
          <cell r="H553">
            <v>0</v>
          </cell>
          <cell r="I553">
            <v>0</v>
          </cell>
          <cell r="J553">
            <v>0</v>
          </cell>
          <cell r="K553">
            <v>580000</v>
          </cell>
          <cell r="L553">
            <v>0</v>
          </cell>
        </row>
        <row r="555">
          <cell r="G555">
            <v>32084541.280000001</v>
          </cell>
          <cell r="H555">
            <v>0</v>
          </cell>
          <cell r="I555">
            <v>0</v>
          </cell>
          <cell r="J555">
            <v>0</v>
          </cell>
          <cell r="K555">
            <v>32084541.280000001</v>
          </cell>
          <cell r="L555">
            <v>0</v>
          </cell>
        </row>
        <row r="562">
          <cell r="G562">
            <v>2261500</v>
          </cell>
          <cell r="H562">
            <v>2261500</v>
          </cell>
          <cell r="I562">
            <v>0</v>
          </cell>
          <cell r="J562">
            <v>0</v>
          </cell>
          <cell r="K562">
            <v>2261500</v>
          </cell>
          <cell r="L562">
            <v>2261500</v>
          </cell>
        </row>
        <row r="564">
          <cell r="G564">
            <v>41300</v>
          </cell>
          <cell r="H564">
            <v>41300</v>
          </cell>
          <cell r="I564">
            <v>0</v>
          </cell>
          <cell r="J564">
            <v>0</v>
          </cell>
          <cell r="K564">
            <v>41300</v>
          </cell>
          <cell r="L564">
            <v>41300</v>
          </cell>
        </row>
        <row r="566">
          <cell r="G566">
            <v>732700</v>
          </cell>
          <cell r="H566">
            <v>732700</v>
          </cell>
          <cell r="I566">
            <v>0</v>
          </cell>
          <cell r="J566">
            <v>0</v>
          </cell>
          <cell r="K566">
            <v>732700</v>
          </cell>
          <cell r="L566">
            <v>732700</v>
          </cell>
        </row>
        <row r="572">
          <cell r="G572">
            <v>566000</v>
          </cell>
          <cell r="H572">
            <v>566000</v>
          </cell>
          <cell r="I572">
            <v>0</v>
          </cell>
          <cell r="J572">
            <v>0</v>
          </cell>
          <cell r="K572">
            <v>566000</v>
          </cell>
          <cell r="L572">
            <v>566000</v>
          </cell>
        </row>
        <row r="575">
          <cell r="G575">
            <v>22641100</v>
          </cell>
          <cell r="H575">
            <v>22641100</v>
          </cell>
          <cell r="I575">
            <v>0</v>
          </cell>
          <cell r="J575">
            <v>0</v>
          </cell>
          <cell r="K575">
            <v>22641100</v>
          </cell>
          <cell r="L575">
            <v>22641100</v>
          </cell>
        </row>
        <row r="579">
          <cell r="G579">
            <v>26694500</v>
          </cell>
          <cell r="H579">
            <v>26694500</v>
          </cell>
          <cell r="I579">
            <v>0</v>
          </cell>
          <cell r="J579">
            <v>0</v>
          </cell>
          <cell r="K579">
            <v>26694500</v>
          </cell>
          <cell r="L579">
            <v>26694500</v>
          </cell>
        </row>
        <row r="582">
          <cell r="G582">
            <v>39300</v>
          </cell>
          <cell r="H582">
            <v>39300</v>
          </cell>
          <cell r="I582">
            <v>0</v>
          </cell>
          <cell r="J582">
            <v>0</v>
          </cell>
          <cell r="K582">
            <v>39300</v>
          </cell>
          <cell r="L582">
            <v>39300</v>
          </cell>
        </row>
        <row r="585">
          <cell r="G585">
            <v>6307000</v>
          </cell>
          <cell r="H585">
            <v>6307000</v>
          </cell>
          <cell r="I585">
            <v>0</v>
          </cell>
          <cell r="J585">
            <v>0</v>
          </cell>
          <cell r="K585">
            <v>6307000</v>
          </cell>
          <cell r="L585">
            <v>6307000</v>
          </cell>
        </row>
        <row r="592"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</row>
        <row r="594">
          <cell r="G594">
            <v>559000</v>
          </cell>
          <cell r="H594">
            <v>0</v>
          </cell>
          <cell r="I594">
            <v>0</v>
          </cell>
          <cell r="J594">
            <v>0</v>
          </cell>
          <cell r="K594">
            <v>559000</v>
          </cell>
          <cell r="L594">
            <v>0</v>
          </cell>
        </row>
        <row r="596"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</row>
        <row r="604">
          <cell r="G604">
            <v>60000</v>
          </cell>
          <cell r="H604">
            <v>0</v>
          </cell>
          <cell r="I604">
            <v>22696.07</v>
          </cell>
          <cell r="J604">
            <v>0</v>
          </cell>
          <cell r="K604">
            <v>82696.070000000007</v>
          </cell>
          <cell r="L604">
            <v>0</v>
          </cell>
        </row>
        <row r="608">
          <cell r="G608">
            <v>70000</v>
          </cell>
          <cell r="H608">
            <v>0</v>
          </cell>
          <cell r="I608">
            <v>0</v>
          </cell>
          <cell r="J608">
            <v>0</v>
          </cell>
          <cell r="K608">
            <v>70000</v>
          </cell>
          <cell r="L608">
            <v>0</v>
          </cell>
        </row>
        <row r="622"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</row>
        <row r="628">
          <cell r="G628">
            <v>56000</v>
          </cell>
          <cell r="H628">
            <v>0</v>
          </cell>
          <cell r="I628">
            <v>-22696.07</v>
          </cell>
          <cell r="J628">
            <v>0</v>
          </cell>
          <cell r="K628">
            <v>33303.93</v>
          </cell>
          <cell r="L628">
            <v>0</v>
          </cell>
        </row>
        <row r="632">
          <cell r="G632">
            <v>77261.070000000007</v>
          </cell>
          <cell r="H632">
            <v>0</v>
          </cell>
          <cell r="I632">
            <v>0</v>
          </cell>
          <cell r="J632">
            <v>0</v>
          </cell>
          <cell r="K632">
            <v>77261.070000000007</v>
          </cell>
          <cell r="L632">
            <v>0</v>
          </cell>
        </row>
        <row r="640">
          <cell r="I640">
            <v>0</v>
          </cell>
          <cell r="J640">
            <v>0</v>
          </cell>
          <cell r="K640">
            <v>1820000</v>
          </cell>
          <cell r="L640">
            <v>0</v>
          </cell>
        </row>
        <row r="641">
          <cell r="G641">
            <v>1820000</v>
          </cell>
        </row>
        <row r="642">
          <cell r="I642">
            <v>0</v>
          </cell>
          <cell r="J642">
            <v>0</v>
          </cell>
          <cell r="K642">
            <v>1945117</v>
          </cell>
          <cell r="L642">
            <v>1945117</v>
          </cell>
        </row>
        <row r="643">
          <cell r="G643">
            <v>1945117</v>
          </cell>
          <cell r="H643">
            <v>1945117</v>
          </cell>
        </row>
        <row r="645">
          <cell r="G645">
            <v>97485711.370000005</v>
          </cell>
          <cell r="K645">
            <v>97485711.370000005</v>
          </cell>
          <cell r="L645">
            <v>0</v>
          </cell>
        </row>
        <row r="647">
          <cell r="G647">
            <v>1238400</v>
          </cell>
          <cell r="K647">
            <v>1238400</v>
          </cell>
          <cell r="L647">
            <v>0</v>
          </cell>
        </row>
        <row r="649">
          <cell r="G649">
            <v>0</v>
          </cell>
          <cell r="H649">
            <v>0</v>
          </cell>
        </row>
        <row r="650">
          <cell r="K650">
            <v>0</v>
          </cell>
          <cell r="L650">
            <v>0</v>
          </cell>
        </row>
        <row r="651">
          <cell r="G651">
            <v>1200000</v>
          </cell>
          <cell r="H651">
            <v>0</v>
          </cell>
          <cell r="I651">
            <v>0</v>
          </cell>
          <cell r="J651">
            <v>0</v>
          </cell>
          <cell r="K651">
            <v>1200000</v>
          </cell>
          <cell r="L651">
            <v>0</v>
          </cell>
        </row>
        <row r="657">
          <cell r="G657">
            <v>144000</v>
          </cell>
          <cell r="H657">
            <v>0</v>
          </cell>
          <cell r="I657">
            <v>0</v>
          </cell>
          <cell r="J657">
            <v>0</v>
          </cell>
          <cell r="K657">
            <v>144000</v>
          </cell>
          <cell r="L657">
            <v>0</v>
          </cell>
        </row>
        <row r="664">
          <cell r="G664">
            <v>1000000</v>
          </cell>
          <cell r="H664">
            <v>0</v>
          </cell>
          <cell r="I664">
            <v>0</v>
          </cell>
          <cell r="J664">
            <v>0</v>
          </cell>
          <cell r="K664">
            <v>1000000</v>
          </cell>
          <cell r="L664">
            <v>0</v>
          </cell>
        </row>
        <row r="666">
          <cell r="G666">
            <v>334468</v>
          </cell>
          <cell r="H666">
            <v>334468</v>
          </cell>
          <cell r="I666">
            <v>0</v>
          </cell>
          <cell r="J666">
            <v>0</v>
          </cell>
          <cell r="K666">
            <v>334468</v>
          </cell>
          <cell r="L666">
            <v>334468</v>
          </cell>
        </row>
        <row r="668">
          <cell r="G668">
            <v>63344250</v>
          </cell>
          <cell r="H668">
            <v>0</v>
          </cell>
          <cell r="I668">
            <v>0</v>
          </cell>
          <cell r="J668">
            <v>0</v>
          </cell>
          <cell r="K668">
            <v>63344250</v>
          </cell>
          <cell r="L668">
            <v>0</v>
          </cell>
        </row>
        <row r="671">
          <cell r="G671">
            <v>800000</v>
          </cell>
          <cell r="K671">
            <v>800000</v>
          </cell>
          <cell r="L671">
            <v>0</v>
          </cell>
        </row>
        <row r="673">
          <cell r="G673">
            <v>24248.47</v>
          </cell>
          <cell r="H673">
            <v>24248.47</v>
          </cell>
          <cell r="K673">
            <v>24248.47</v>
          </cell>
          <cell r="L673">
            <v>24248.47</v>
          </cell>
        </row>
        <row r="674">
          <cell r="G674">
            <v>212950</v>
          </cell>
          <cell r="H674">
            <v>0</v>
          </cell>
          <cell r="I674">
            <v>0</v>
          </cell>
          <cell r="J674">
            <v>0</v>
          </cell>
          <cell r="K674">
            <v>212950</v>
          </cell>
          <cell r="L674">
            <v>0</v>
          </cell>
        </row>
        <row r="677"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</row>
        <row r="679"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</row>
        <row r="682">
          <cell r="G682">
            <v>87000</v>
          </cell>
          <cell r="K682">
            <v>87000</v>
          </cell>
          <cell r="L682">
            <v>0</v>
          </cell>
        </row>
        <row r="685">
          <cell r="G685">
            <v>1170000</v>
          </cell>
          <cell r="H685">
            <v>0</v>
          </cell>
          <cell r="I685">
            <v>0</v>
          </cell>
          <cell r="J685">
            <v>0</v>
          </cell>
          <cell r="K685">
            <v>1170000</v>
          </cell>
          <cell r="L685">
            <v>0</v>
          </cell>
        </row>
        <row r="687">
          <cell r="G687">
            <v>594057</v>
          </cell>
          <cell r="H687">
            <v>594057</v>
          </cell>
          <cell r="I687">
            <v>0</v>
          </cell>
          <cell r="J687">
            <v>0</v>
          </cell>
          <cell r="K687">
            <v>594057</v>
          </cell>
          <cell r="L687">
            <v>594057</v>
          </cell>
        </row>
        <row r="689">
          <cell r="G689">
            <v>88713687</v>
          </cell>
          <cell r="H689">
            <v>0</v>
          </cell>
          <cell r="I689">
            <v>0</v>
          </cell>
          <cell r="J689">
            <v>0</v>
          </cell>
          <cell r="K689">
            <v>88713687</v>
          </cell>
          <cell r="L689">
            <v>0</v>
          </cell>
        </row>
        <row r="692">
          <cell r="G692">
            <v>868000</v>
          </cell>
          <cell r="K692">
            <v>868000</v>
          </cell>
          <cell r="L692">
            <v>0</v>
          </cell>
        </row>
        <row r="693">
          <cell r="G693">
            <v>378213</v>
          </cell>
          <cell r="H693">
            <v>0</v>
          </cell>
          <cell r="I693">
            <v>0</v>
          </cell>
          <cell r="J693">
            <v>0</v>
          </cell>
          <cell r="K693">
            <v>378213</v>
          </cell>
          <cell r="L693">
            <v>0</v>
          </cell>
        </row>
        <row r="697">
          <cell r="G697">
            <v>223000</v>
          </cell>
          <cell r="K697">
            <v>223000</v>
          </cell>
          <cell r="L697">
            <v>0</v>
          </cell>
        </row>
        <row r="699">
          <cell r="G699">
            <v>1200000</v>
          </cell>
          <cell r="K699">
            <v>1200000</v>
          </cell>
          <cell r="L699">
            <v>0</v>
          </cell>
        </row>
        <row r="702">
          <cell r="G702">
            <v>250000</v>
          </cell>
          <cell r="H702">
            <v>0</v>
          </cell>
          <cell r="I702">
            <v>0</v>
          </cell>
          <cell r="J702">
            <v>0</v>
          </cell>
          <cell r="K702">
            <v>250000</v>
          </cell>
          <cell r="L702">
            <v>0</v>
          </cell>
        </row>
        <row r="704">
          <cell r="G704">
            <v>15315200</v>
          </cell>
          <cell r="H704">
            <v>0</v>
          </cell>
          <cell r="I704">
            <v>0</v>
          </cell>
          <cell r="J704">
            <v>0</v>
          </cell>
          <cell r="K704">
            <v>15315200</v>
          </cell>
          <cell r="L704">
            <v>0</v>
          </cell>
        </row>
        <row r="710"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</row>
        <row r="715">
          <cell r="G715">
            <v>72000</v>
          </cell>
          <cell r="H715">
            <v>0</v>
          </cell>
          <cell r="I715">
            <v>0</v>
          </cell>
          <cell r="J715">
            <v>0</v>
          </cell>
          <cell r="K715">
            <v>72000</v>
          </cell>
          <cell r="L715">
            <v>0</v>
          </cell>
        </row>
        <row r="720">
          <cell r="G720">
            <v>9000</v>
          </cell>
          <cell r="K720">
            <v>9000</v>
          </cell>
          <cell r="L720">
            <v>0</v>
          </cell>
        </row>
        <row r="723">
          <cell r="G723">
            <v>350000</v>
          </cell>
          <cell r="H723">
            <v>0</v>
          </cell>
          <cell r="I723">
            <v>0</v>
          </cell>
          <cell r="J723">
            <v>0</v>
          </cell>
          <cell r="K723">
            <v>350000</v>
          </cell>
          <cell r="L723">
            <v>0</v>
          </cell>
        </row>
        <row r="725">
          <cell r="G725">
            <v>18257500</v>
          </cell>
          <cell r="H725">
            <v>0</v>
          </cell>
          <cell r="I725">
            <v>0</v>
          </cell>
          <cell r="J725">
            <v>0</v>
          </cell>
          <cell r="K725">
            <v>18257500</v>
          </cell>
          <cell r="L725">
            <v>0</v>
          </cell>
        </row>
        <row r="728"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</row>
        <row r="732">
          <cell r="G732">
            <v>430000</v>
          </cell>
          <cell r="K732">
            <v>430000</v>
          </cell>
          <cell r="L732">
            <v>0</v>
          </cell>
        </row>
        <row r="734">
          <cell r="G734">
            <v>38856100</v>
          </cell>
          <cell r="K734">
            <v>38856100</v>
          </cell>
          <cell r="L734">
            <v>0</v>
          </cell>
        </row>
        <row r="741">
          <cell r="K741">
            <v>0</v>
          </cell>
          <cell r="L741">
            <v>0</v>
          </cell>
        </row>
        <row r="742"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</row>
        <row r="745">
          <cell r="K745">
            <v>0</v>
          </cell>
          <cell r="L745">
            <v>0</v>
          </cell>
        </row>
        <row r="752">
          <cell r="G752">
            <v>124700</v>
          </cell>
          <cell r="H752">
            <v>0</v>
          </cell>
          <cell r="I752">
            <v>0</v>
          </cell>
          <cell r="J752">
            <v>0</v>
          </cell>
          <cell r="K752">
            <v>124700</v>
          </cell>
          <cell r="L752">
            <v>0</v>
          </cell>
        </row>
        <row r="756">
          <cell r="G756">
            <v>241900</v>
          </cell>
          <cell r="H756">
            <v>0</v>
          </cell>
          <cell r="I756">
            <v>0</v>
          </cell>
          <cell r="J756">
            <v>0</v>
          </cell>
          <cell r="K756">
            <v>241900</v>
          </cell>
          <cell r="L756">
            <v>0</v>
          </cell>
        </row>
        <row r="775">
          <cell r="G775">
            <v>386900</v>
          </cell>
          <cell r="I775">
            <v>0</v>
          </cell>
          <cell r="K775">
            <v>386900</v>
          </cell>
          <cell r="L775">
            <v>0</v>
          </cell>
        </row>
        <row r="777">
          <cell r="G777">
            <v>14401.14</v>
          </cell>
          <cell r="H777">
            <v>0</v>
          </cell>
          <cell r="I777">
            <v>0</v>
          </cell>
          <cell r="J777">
            <v>0</v>
          </cell>
          <cell r="K777">
            <v>14401.14</v>
          </cell>
          <cell r="L777">
            <v>0</v>
          </cell>
        </row>
        <row r="781">
          <cell r="G781">
            <v>235137</v>
          </cell>
          <cell r="H781">
            <v>0</v>
          </cell>
          <cell r="I781">
            <v>0</v>
          </cell>
          <cell r="J781">
            <v>0</v>
          </cell>
          <cell r="K781">
            <v>235137</v>
          </cell>
          <cell r="L781">
            <v>0</v>
          </cell>
        </row>
        <row r="790">
          <cell r="G790">
            <v>7306416</v>
          </cell>
          <cell r="H790">
            <v>7306416</v>
          </cell>
          <cell r="K790">
            <v>7306416</v>
          </cell>
          <cell r="L790">
            <v>7306416</v>
          </cell>
        </row>
        <row r="792">
          <cell r="G792">
            <v>18020</v>
          </cell>
          <cell r="H792">
            <v>18020</v>
          </cell>
          <cell r="K792">
            <v>18020</v>
          </cell>
          <cell r="L792">
            <v>18020</v>
          </cell>
        </row>
        <row r="793"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</row>
        <row r="799"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  <cell r="L799">
            <v>0</v>
          </cell>
        </row>
        <row r="802">
          <cell r="G802">
            <v>5368170</v>
          </cell>
          <cell r="H802">
            <v>5368170</v>
          </cell>
          <cell r="K802">
            <v>5368170</v>
          </cell>
          <cell r="L802">
            <v>5368170</v>
          </cell>
        </row>
        <row r="803"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</row>
        <row r="806">
          <cell r="G806">
            <v>14100369</v>
          </cell>
          <cell r="H806">
            <v>0</v>
          </cell>
          <cell r="I806">
            <v>0</v>
          </cell>
          <cell r="J806">
            <v>0</v>
          </cell>
          <cell r="K806">
            <v>14100369</v>
          </cell>
          <cell r="L806">
            <v>0</v>
          </cell>
        </row>
        <row r="810">
          <cell r="G810">
            <v>500000</v>
          </cell>
          <cell r="K810">
            <v>500000</v>
          </cell>
          <cell r="L810">
            <v>0</v>
          </cell>
        </row>
        <row r="815"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</row>
        <row r="820"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</row>
        <row r="822"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</row>
        <row r="825">
          <cell r="G825">
            <v>683825.21</v>
          </cell>
          <cell r="K825">
            <v>683825.21</v>
          </cell>
          <cell r="L825">
            <v>0</v>
          </cell>
        </row>
        <row r="828">
          <cell r="K828">
            <v>0</v>
          </cell>
          <cell r="L828">
            <v>0</v>
          </cell>
        </row>
        <row r="829"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</row>
        <row r="832">
          <cell r="K832">
            <v>0</v>
          </cell>
          <cell r="L832">
            <v>0</v>
          </cell>
        </row>
        <row r="833">
          <cell r="G833">
            <v>104167975.79000001</v>
          </cell>
          <cell r="H833">
            <v>0</v>
          </cell>
          <cell r="I833">
            <v>-80000</v>
          </cell>
          <cell r="J833">
            <v>0</v>
          </cell>
          <cell r="K833">
            <v>104087975.79000001</v>
          </cell>
          <cell r="L833">
            <v>0</v>
          </cell>
        </row>
        <row r="835">
          <cell r="G835">
            <v>11960550</v>
          </cell>
          <cell r="H835">
            <v>0</v>
          </cell>
          <cell r="I835">
            <v>80000</v>
          </cell>
          <cell r="J835">
            <v>0</v>
          </cell>
          <cell r="K835">
            <v>12040550</v>
          </cell>
          <cell r="L835">
            <v>0</v>
          </cell>
        </row>
        <row r="838">
          <cell r="G838">
            <v>500000</v>
          </cell>
          <cell r="K838">
            <v>500000</v>
          </cell>
          <cell r="L838">
            <v>0</v>
          </cell>
        </row>
        <row r="839"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</row>
        <row r="841"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</row>
        <row r="845">
          <cell r="I845">
            <v>0</v>
          </cell>
          <cell r="K845">
            <v>0</v>
          </cell>
          <cell r="L845">
            <v>0</v>
          </cell>
        </row>
        <row r="848">
          <cell r="G848">
            <v>3845000</v>
          </cell>
          <cell r="H848">
            <v>0</v>
          </cell>
          <cell r="I848">
            <v>0</v>
          </cell>
          <cell r="J848">
            <v>0</v>
          </cell>
          <cell r="K848">
            <v>3845000</v>
          </cell>
          <cell r="L848">
            <v>0</v>
          </cell>
        </row>
        <row r="856">
          <cell r="G856">
            <v>1580000</v>
          </cell>
          <cell r="K856">
            <v>1580000</v>
          </cell>
          <cell r="L856">
            <v>0</v>
          </cell>
        </row>
        <row r="859">
          <cell r="G859">
            <v>473285.84</v>
          </cell>
          <cell r="K859">
            <v>473285.84</v>
          </cell>
          <cell r="L859">
            <v>0</v>
          </cell>
        </row>
        <row r="860">
          <cell r="G860">
            <v>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</row>
        <row r="866">
          <cell r="G866">
            <v>200000</v>
          </cell>
          <cell r="H866">
            <v>0</v>
          </cell>
          <cell r="I866">
            <v>0</v>
          </cell>
          <cell r="J866">
            <v>0</v>
          </cell>
          <cell r="K866">
            <v>200000</v>
          </cell>
          <cell r="L866">
            <v>0</v>
          </cell>
        </row>
        <row r="869">
          <cell r="G869">
            <v>22500</v>
          </cell>
          <cell r="I869">
            <v>0</v>
          </cell>
          <cell r="K869">
            <v>22500</v>
          </cell>
          <cell r="L869">
            <v>0</v>
          </cell>
        </row>
        <row r="871">
          <cell r="G871">
            <v>5000000</v>
          </cell>
          <cell r="H871">
            <v>0</v>
          </cell>
          <cell r="I871">
            <v>0</v>
          </cell>
          <cell r="J871">
            <v>0</v>
          </cell>
          <cell r="K871">
            <v>5000000</v>
          </cell>
          <cell r="L871">
            <v>0</v>
          </cell>
        </row>
        <row r="875">
          <cell r="G875">
            <v>3500000</v>
          </cell>
          <cell r="H875">
            <v>0</v>
          </cell>
          <cell r="I875">
            <v>0</v>
          </cell>
          <cell r="J875">
            <v>0</v>
          </cell>
          <cell r="K875">
            <v>3500000</v>
          </cell>
          <cell r="L875">
            <v>0</v>
          </cell>
        </row>
        <row r="892">
          <cell r="G892">
            <v>9023100</v>
          </cell>
          <cell r="H892">
            <v>0</v>
          </cell>
          <cell r="I892">
            <v>0</v>
          </cell>
          <cell r="J892">
            <v>0</v>
          </cell>
          <cell r="K892">
            <v>9023100</v>
          </cell>
          <cell r="L892">
            <v>0</v>
          </cell>
        </row>
        <row r="894">
          <cell r="G894">
            <v>4304200</v>
          </cell>
          <cell r="H894">
            <v>0</v>
          </cell>
          <cell r="I894">
            <v>0</v>
          </cell>
          <cell r="J894">
            <v>0</v>
          </cell>
          <cell r="K894">
            <v>4304200</v>
          </cell>
          <cell r="L894">
            <v>0</v>
          </cell>
        </row>
        <row r="896">
          <cell r="G896">
            <v>775600</v>
          </cell>
          <cell r="H896">
            <v>0</v>
          </cell>
          <cell r="I896">
            <v>0</v>
          </cell>
          <cell r="J896">
            <v>0</v>
          </cell>
          <cell r="K896">
            <v>775600</v>
          </cell>
          <cell r="L896">
            <v>0</v>
          </cell>
        </row>
        <row r="899">
          <cell r="G899">
            <v>700000</v>
          </cell>
          <cell r="H899">
            <v>0</v>
          </cell>
          <cell r="I899">
            <v>0</v>
          </cell>
          <cell r="J899">
            <v>0</v>
          </cell>
          <cell r="K899">
            <v>700000</v>
          </cell>
          <cell r="L899">
            <v>0</v>
          </cell>
        </row>
        <row r="904">
          <cell r="K904">
            <v>0</v>
          </cell>
          <cell r="L904">
            <v>0</v>
          </cell>
        </row>
        <row r="905">
          <cell r="G905">
            <v>6306500</v>
          </cell>
          <cell r="H905">
            <v>0</v>
          </cell>
          <cell r="I905">
            <v>0</v>
          </cell>
          <cell r="J905">
            <v>0</v>
          </cell>
          <cell r="K905">
            <v>6306500</v>
          </cell>
          <cell r="L905">
            <v>0</v>
          </cell>
        </row>
        <row r="908">
          <cell r="G908">
            <v>600000</v>
          </cell>
          <cell r="I908">
            <v>0</v>
          </cell>
          <cell r="K908">
            <v>600000</v>
          </cell>
          <cell r="L908">
            <v>0</v>
          </cell>
        </row>
        <row r="910">
          <cell r="G910">
            <v>100000</v>
          </cell>
          <cell r="I910">
            <v>-100000</v>
          </cell>
          <cell r="K910">
            <v>0</v>
          </cell>
          <cell r="L910">
            <v>0</v>
          </cell>
        </row>
        <row r="911"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</row>
        <row r="914">
          <cell r="G914">
            <v>393126.02</v>
          </cell>
          <cell r="K914">
            <v>393126.02</v>
          </cell>
          <cell r="L914">
            <v>0</v>
          </cell>
        </row>
        <row r="917">
          <cell r="K917">
            <v>0</v>
          </cell>
          <cell r="L917">
            <v>0</v>
          </cell>
        </row>
        <row r="919">
          <cell r="K919">
            <v>0</v>
          </cell>
          <cell r="L919">
            <v>0</v>
          </cell>
        </row>
        <row r="921">
          <cell r="G921">
            <v>550000</v>
          </cell>
          <cell r="K921">
            <v>550000</v>
          </cell>
          <cell r="L921">
            <v>0</v>
          </cell>
        </row>
        <row r="923">
          <cell r="I923">
            <v>100000</v>
          </cell>
          <cell r="K923">
            <v>100000</v>
          </cell>
          <cell r="L923">
            <v>0</v>
          </cell>
        </row>
        <row r="925">
          <cell r="G925">
            <v>4194079.54</v>
          </cell>
          <cell r="H925">
            <v>0</v>
          </cell>
          <cell r="I925">
            <v>0</v>
          </cell>
          <cell r="J925">
            <v>0</v>
          </cell>
          <cell r="K925">
            <v>4194079.54</v>
          </cell>
          <cell r="L925">
            <v>0</v>
          </cell>
        </row>
        <row r="927"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</row>
        <row r="930">
          <cell r="G930">
            <v>553000</v>
          </cell>
          <cell r="H930">
            <v>0</v>
          </cell>
          <cell r="I930">
            <v>0</v>
          </cell>
          <cell r="J930">
            <v>0</v>
          </cell>
          <cell r="K930">
            <v>553000</v>
          </cell>
          <cell r="L930">
            <v>0</v>
          </cell>
        </row>
        <row r="933">
          <cell r="G933">
            <v>35400</v>
          </cell>
          <cell r="K933">
            <v>35400</v>
          </cell>
          <cell r="L933">
            <v>0</v>
          </cell>
        </row>
        <row r="935">
          <cell r="G935">
            <v>200000</v>
          </cell>
          <cell r="H935">
            <v>0</v>
          </cell>
          <cell r="I935">
            <v>0</v>
          </cell>
          <cell r="J935">
            <v>0</v>
          </cell>
          <cell r="K935">
            <v>200000</v>
          </cell>
          <cell r="L935">
            <v>0</v>
          </cell>
        </row>
        <row r="939">
          <cell r="G939">
            <v>4025340</v>
          </cell>
          <cell r="H939">
            <v>0</v>
          </cell>
          <cell r="I939">
            <v>0</v>
          </cell>
          <cell r="J939">
            <v>0</v>
          </cell>
          <cell r="K939">
            <v>4025340</v>
          </cell>
          <cell r="L939">
            <v>0</v>
          </cell>
        </row>
        <row r="942">
          <cell r="G942">
            <v>280000</v>
          </cell>
          <cell r="K942">
            <v>280000</v>
          </cell>
          <cell r="L942">
            <v>0</v>
          </cell>
        </row>
        <row r="947">
          <cell r="K947">
            <v>0</v>
          </cell>
          <cell r="L947">
            <v>0</v>
          </cell>
        </row>
        <row r="951">
          <cell r="K951">
            <v>0</v>
          </cell>
          <cell r="L951">
            <v>0</v>
          </cell>
        </row>
        <row r="953">
          <cell r="K953">
            <v>0</v>
          </cell>
          <cell r="L953">
            <v>0</v>
          </cell>
        </row>
        <row r="956">
          <cell r="K956">
            <v>0</v>
          </cell>
          <cell r="L956">
            <v>0</v>
          </cell>
        </row>
        <row r="958">
          <cell r="K958">
            <v>0</v>
          </cell>
          <cell r="L958">
            <v>0</v>
          </cell>
        </row>
        <row r="962">
          <cell r="G962">
            <v>6763635.3799999999</v>
          </cell>
          <cell r="I962">
            <v>-3826685.02</v>
          </cell>
          <cell r="K962">
            <v>2936950.36</v>
          </cell>
          <cell r="L962">
            <v>0</v>
          </cell>
        </row>
        <row r="964">
          <cell r="G964">
            <v>10623600</v>
          </cell>
          <cell r="H964">
            <v>10623600</v>
          </cell>
          <cell r="I964">
            <v>-6010550.3600000003</v>
          </cell>
          <cell r="J964">
            <v>-6010550.3600000003</v>
          </cell>
          <cell r="K964">
            <v>4613049.6399999997</v>
          </cell>
          <cell r="L964">
            <v>4613049.6399999997</v>
          </cell>
        </row>
        <row r="966">
          <cell r="G966">
            <v>5461344.6200000001</v>
          </cell>
          <cell r="H966">
            <v>0</v>
          </cell>
          <cell r="I966">
            <v>3866685.0199999996</v>
          </cell>
          <cell r="J966">
            <v>0</v>
          </cell>
          <cell r="K966">
            <v>9328029.6400000006</v>
          </cell>
          <cell r="L966">
            <v>0</v>
          </cell>
        </row>
        <row r="969">
          <cell r="G969">
            <v>8578100</v>
          </cell>
          <cell r="H969">
            <v>8578100</v>
          </cell>
          <cell r="I969">
            <v>6010550.3599999994</v>
          </cell>
          <cell r="J969">
            <v>6010550.3599999994</v>
          </cell>
          <cell r="K969">
            <v>14588650.359999999</v>
          </cell>
          <cell r="L969">
            <v>14588650.359999999</v>
          </cell>
        </row>
        <row r="988">
          <cell r="G988">
            <v>500000</v>
          </cell>
          <cell r="H988">
            <v>0</v>
          </cell>
          <cell r="I988">
            <v>0</v>
          </cell>
          <cell r="J988">
            <v>0</v>
          </cell>
          <cell r="K988">
            <v>500000</v>
          </cell>
          <cell r="L988">
            <v>0</v>
          </cell>
        </row>
        <row r="995">
          <cell r="G995">
            <v>200000</v>
          </cell>
          <cell r="H995">
            <v>0</v>
          </cell>
          <cell r="I995">
            <v>0</v>
          </cell>
          <cell r="J995">
            <v>0</v>
          </cell>
          <cell r="K995">
            <v>200000</v>
          </cell>
          <cell r="L995">
            <v>0</v>
          </cell>
        </row>
        <row r="1013">
          <cell r="G1013">
            <v>126200</v>
          </cell>
          <cell r="H1013">
            <v>0</v>
          </cell>
          <cell r="I1013">
            <v>0</v>
          </cell>
          <cell r="J1013">
            <v>0</v>
          </cell>
          <cell r="K1013">
            <v>126200</v>
          </cell>
          <cell r="L1013">
            <v>0</v>
          </cell>
        </row>
        <row r="1017">
          <cell r="G1017">
            <v>65900</v>
          </cell>
          <cell r="H1017">
            <v>0</v>
          </cell>
          <cell r="I1017">
            <v>0</v>
          </cell>
          <cell r="J1017">
            <v>0</v>
          </cell>
          <cell r="K1017">
            <v>65900</v>
          </cell>
          <cell r="L1017">
            <v>0</v>
          </cell>
        </row>
        <row r="1042">
          <cell r="G1042">
            <v>202822</v>
          </cell>
          <cell r="I1042">
            <v>14356</v>
          </cell>
          <cell r="K1042">
            <v>217178</v>
          </cell>
          <cell r="L1042">
            <v>0</v>
          </cell>
        </row>
        <row r="1044">
          <cell r="G1044">
            <v>57178</v>
          </cell>
          <cell r="H1044">
            <v>0</v>
          </cell>
          <cell r="I1044">
            <v>-14356</v>
          </cell>
          <cell r="J1044">
            <v>0</v>
          </cell>
          <cell r="K1044">
            <v>42822</v>
          </cell>
          <cell r="L1044">
            <v>0</v>
          </cell>
        </row>
        <row r="1047">
          <cell r="G1047">
            <v>72000</v>
          </cell>
          <cell r="H1047">
            <v>0</v>
          </cell>
          <cell r="I1047">
            <v>0</v>
          </cell>
          <cell r="J1047">
            <v>0</v>
          </cell>
          <cell r="K1047">
            <v>72000</v>
          </cell>
          <cell r="L1047">
            <v>0</v>
          </cell>
        </row>
        <row r="1051">
          <cell r="G1051">
            <v>119429.88</v>
          </cell>
          <cell r="H1051">
            <v>0</v>
          </cell>
          <cell r="I1051">
            <v>0</v>
          </cell>
          <cell r="J1051">
            <v>0</v>
          </cell>
          <cell r="K1051">
            <v>119429.88</v>
          </cell>
          <cell r="L1051">
            <v>0</v>
          </cell>
        </row>
        <row r="1064">
          <cell r="G1064">
            <v>50000</v>
          </cell>
          <cell r="H1064">
            <v>0</v>
          </cell>
          <cell r="I1064">
            <v>0</v>
          </cell>
          <cell r="J1064">
            <v>0</v>
          </cell>
          <cell r="K1064">
            <v>50000</v>
          </cell>
          <cell r="L1064">
            <v>0</v>
          </cell>
        </row>
        <row r="1067">
          <cell r="G1067">
            <v>50000</v>
          </cell>
          <cell r="H1067">
            <v>0</v>
          </cell>
          <cell r="I1067">
            <v>0</v>
          </cell>
          <cell r="J1067">
            <v>0</v>
          </cell>
          <cell r="K1067">
            <v>50000</v>
          </cell>
          <cell r="L1067">
            <v>0</v>
          </cell>
        </row>
        <row r="1071"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0</v>
          </cell>
          <cell r="L1071">
            <v>0</v>
          </cell>
        </row>
        <row r="1075">
          <cell r="G1075">
            <v>0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  <cell r="L1075">
            <v>0</v>
          </cell>
        </row>
        <row r="1094">
          <cell r="G1094">
            <v>105000</v>
          </cell>
          <cell r="K1094">
            <v>105000</v>
          </cell>
          <cell r="L1094">
            <v>0</v>
          </cell>
        </row>
        <row r="1096"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</row>
        <row r="1104">
          <cell r="G1104">
            <v>43640.28</v>
          </cell>
          <cell r="H1104">
            <v>0</v>
          </cell>
          <cell r="I1104">
            <v>0</v>
          </cell>
          <cell r="J1104">
            <v>0</v>
          </cell>
          <cell r="K1104">
            <v>43640.28</v>
          </cell>
          <cell r="L1104">
            <v>0</v>
          </cell>
        </row>
        <row r="1113">
          <cell r="G1113">
            <v>8729440.8300000001</v>
          </cell>
          <cell r="H1113">
            <v>0</v>
          </cell>
          <cell r="I1113">
            <v>0</v>
          </cell>
          <cell r="J1113">
            <v>0</v>
          </cell>
          <cell r="K1113">
            <v>8729440.8300000001</v>
          </cell>
          <cell r="L1113">
            <v>0</v>
          </cell>
        </row>
        <row r="1115"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</row>
        <row r="1118"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</row>
        <row r="1122">
          <cell r="G1122">
            <v>103400</v>
          </cell>
          <cell r="H1122">
            <v>0</v>
          </cell>
          <cell r="I1122">
            <v>0</v>
          </cell>
          <cell r="J1122">
            <v>0</v>
          </cell>
          <cell r="K1122">
            <v>103400</v>
          </cell>
          <cell r="L1122">
            <v>0</v>
          </cell>
        </row>
        <row r="1127">
          <cell r="G1127">
            <v>378400</v>
          </cell>
          <cell r="I1127">
            <v>0</v>
          </cell>
          <cell r="K1127">
            <v>378400</v>
          </cell>
          <cell r="L1127">
            <v>0</v>
          </cell>
        </row>
        <row r="1132">
          <cell r="G1132">
            <v>225000</v>
          </cell>
          <cell r="H1132">
            <v>0</v>
          </cell>
          <cell r="I1132">
            <v>0</v>
          </cell>
          <cell r="J1132">
            <v>0</v>
          </cell>
          <cell r="K1132">
            <v>225000</v>
          </cell>
          <cell r="L1132">
            <v>0</v>
          </cell>
        </row>
        <row r="1136">
          <cell r="G1136">
            <v>600000</v>
          </cell>
          <cell r="H1136">
            <v>0</v>
          </cell>
          <cell r="I1136">
            <v>0</v>
          </cell>
          <cell r="J1136">
            <v>0</v>
          </cell>
          <cell r="K1136">
            <v>600000</v>
          </cell>
          <cell r="L1136">
            <v>0</v>
          </cell>
        </row>
        <row r="1140">
          <cell r="G1140">
            <v>100000</v>
          </cell>
          <cell r="K1140">
            <v>100000</v>
          </cell>
          <cell r="L1140">
            <v>0</v>
          </cell>
        </row>
        <row r="1142">
          <cell r="G1142">
            <v>4562108.8899999997</v>
          </cell>
          <cell r="H1142">
            <v>0</v>
          </cell>
          <cell r="I1142">
            <v>0</v>
          </cell>
          <cell r="J1142">
            <v>0</v>
          </cell>
          <cell r="K1142">
            <v>4562108.8899999997</v>
          </cell>
          <cell r="L1142">
            <v>0</v>
          </cell>
        </row>
        <row r="1147">
          <cell r="G1147">
            <v>483000</v>
          </cell>
          <cell r="K1147">
            <v>483000</v>
          </cell>
          <cell r="L1147">
            <v>0</v>
          </cell>
        </row>
        <row r="1149">
          <cell r="G1149">
            <v>12000</v>
          </cell>
          <cell r="H1149">
            <v>0</v>
          </cell>
          <cell r="I1149">
            <v>0</v>
          </cell>
          <cell r="J1149">
            <v>0</v>
          </cell>
          <cell r="K1149">
            <v>12000</v>
          </cell>
          <cell r="L1149">
            <v>0</v>
          </cell>
        </row>
        <row r="1153">
          <cell r="G1153">
            <v>202520.32000000001</v>
          </cell>
          <cell r="H1153">
            <v>0</v>
          </cell>
          <cell r="I1153">
            <v>0</v>
          </cell>
          <cell r="J1153">
            <v>0</v>
          </cell>
          <cell r="K1153">
            <v>202520.32000000001</v>
          </cell>
          <cell r="L1153">
            <v>0</v>
          </cell>
        </row>
        <row r="1166">
          <cell r="G1166">
            <v>573836.29</v>
          </cell>
          <cell r="H1166">
            <v>0</v>
          </cell>
          <cell r="I1166">
            <v>0</v>
          </cell>
          <cell r="J1166">
            <v>0</v>
          </cell>
          <cell r="K1166">
            <v>573836.29</v>
          </cell>
          <cell r="L1166">
            <v>0</v>
          </cell>
        </row>
        <row r="1169">
          <cell r="G1169">
            <v>568100</v>
          </cell>
          <cell r="H1169">
            <v>0</v>
          </cell>
          <cell r="I1169">
            <v>0</v>
          </cell>
          <cell r="J1169">
            <v>0</v>
          </cell>
          <cell r="K1169">
            <v>568100</v>
          </cell>
          <cell r="L1169">
            <v>0</v>
          </cell>
        </row>
        <row r="1171">
          <cell r="G1171">
            <v>21309709.850000001</v>
          </cell>
          <cell r="H1171">
            <v>0</v>
          </cell>
          <cell r="I1171">
            <v>0</v>
          </cell>
          <cell r="J1171">
            <v>0</v>
          </cell>
          <cell r="K1171">
            <v>21309709.850000001</v>
          </cell>
          <cell r="L1171">
            <v>0</v>
          </cell>
        </row>
        <row r="1178">
          <cell r="G1178">
            <v>0</v>
          </cell>
          <cell r="H1178">
            <v>0</v>
          </cell>
          <cell r="I1178">
            <v>0</v>
          </cell>
          <cell r="J1178">
            <v>0</v>
          </cell>
          <cell r="K1178">
            <v>0</v>
          </cell>
          <cell r="L1178">
            <v>0</v>
          </cell>
        </row>
        <row r="1186">
          <cell r="G1186">
            <v>12162561.869999999</v>
          </cell>
          <cell r="H1186">
            <v>12162561.869999999</v>
          </cell>
          <cell r="K1186">
            <v>12162561.869999999</v>
          </cell>
          <cell r="L1186">
            <v>12162561.869999999</v>
          </cell>
        </row>
        <row r="1187">
          <cell r="G1187">
            <v>2167972.13</v>
          </cell>
          <cell r="H1187">
            <v>0</v>
          </cell>
          <cell r="I1187">
            <v>0</v>
          </cell>
          <cell r="J1187">
            <v>0</v>
          </cell>
          <cell r="K1187">
            <v>2167972.13</v>
          </cell>
          <cell r="L1187">
            <v>0</v>
          </cell>
        </row>
        <row r="1190">
          <cell r="G1190">
            <v>17506050.449999999</v>
          </cell>
          <cell r="K1190">
            <v>17506050.449999999</v>
          </cell>
          <cell r="L1190">
            <v>0</v>
          </cell>
        </row>
        <row r="1192"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0</v>
          </cell>
        </row>
        <row r="1198">
          <cell r="G1198">
            <v>14069300</v>
          </cell>
          <cell r="H1198">
            <v>0</v>
          </cell>
          <cell r="I1198">
            <v>0</v>
          </cell>
          <cell r="J1198">
            <v>0</v>
          </cell>
          <cell r="K1198">
            <v>14069300</v>
          </cell>
          <cell r="L1198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6"/>
  <sheetViews>
    <sheetView tabSelected="1" topLeftCell="A487" workbookViewId="0">
      <selection activeCell="L11" sqref="L11"/>
    </sheetView>
  </sheetViews>
  <sheetFormatPr defaultRowHeight="15" x14ac:dyDescent="0.25"/>
  <cols>
    <col min="1" max="1" width="12.85546875" style="18" customWidth="1"/>
    <col min="2" max="2" width="84.85546875" style="10" customWidth="1"/>
    <col min="3" max="3" width="17.140625" style="11" hidden="1" customWidth="1"/>
    <col min="4" max="6" width="15.42578125" style="11" hidden="1" customWidth="1"/>
    <col min="7" max="7" width="18.42578125" style="12" bestFit="1" customWidth="1"/>
    <col min="8" max="8" width="14.5703125" style="13" customWidth="1"/>
    <col min="9" max="9" width="16.7109375" bestFit="1" customWidth="1"/>
  </cols>
  <sheetData>
    <row r="1" spans="1:9" ht="15" customHeight="1" x14ac:dyDescent="0.25">
      <c r="A1" s="64" t="s">
        <v>0</v>
      </c>
      <c r="B1" s="64"/>
      <c r="C1" s="64"/>
      <c r="D1" s="64"/>
      <c r="E1" s="64"/>
      <c r="F1" s="64"/>
      <c r="G1" s="64"/>
      <c r="H1" s="64"/>
      <c r="I1" s="59"/>
    </row>
    <row r="2" spans="1:9" ht="15" customHeight="1" x14ac:dyDescent="0.25">
      <c r="A2" s="64" t="s">
        <v>1</v>
      </c>
      <c r="B2" s="64"/>
      <c r="C2" s="64"/>
      <c r="D2" s="64"/>
      <c r="E2" s="64"/>
      <c r="F2" s="64"/>
      <c r="G2" s="64"/>
      <c r="H2" s="64"/>
      <c r="I2" s="59"/>
    </row>
    <row r="3" spans="1:9" ht="18.75" customHeight="1" x14ac:dyDescent="0.25">
      <c r="A3" s="64" t="s">
        <v>2</v>
      </c>
      <c r="B3" s="64"/>
      <c r="C3" s="64"/>
      <c r="D3" s="64"/>
      <c r="E3" s="64"/>
      <c r="F3" s="64"/>
      <c r="G3" s="64"/>
      <c r="H3" s="64"/>
      <c r="I3" s="59"/>
    </row>
    <row r="4" spans="1:9" ht="17.25" customHeight="1" x14ac:dyDescent="0.25">
      <c r="A4" s="64" t="s">
        <v>3</v>
      </c>
      <c r="B4" s="64"/>
      <c r="C4" s="64"/>
      <c r="D4" s="64"/>
      <c r="E4" s="64"/>
      <c r="F4" s="64"/>
      <c r="G4" s="64"/>
      <c r="H4" s="64"/>
      <c r="I4" s="59"/>
    </row>
    <row r="5" spans="1:9" x14ac:dyDescent="0.25">
      <c r="A5" s="64" t="s">
        <v>4</v>
      </c>
      <c r="B5" s="64"/>
      <c r="C5" s="64"/>
      <c r="D5" s="64"/>
      <c r="E5" s="64"/>
      <c r="F5" s="64"/>
      <c r="G5" s="64"/>
      <c r="H5" s="19"/>
      <c r="I5" s="59"/>
    </row>
    <row r="6" spans="1:9" ht="48" customHeight="1" x14ac:dyDescent="0.25">
      <c r="A6" s="63" t="s">
        <v>5</v>
      </c>
      <c r="B6" s="63"/>
      <c r="C6" s="63"/>
      <c r="D6" s="63"/>
      <c r="E6" s="63"/>
      <c r="F6" s="63"/>
      <c r="G6" s="63"/>
      <c r="H6" s="63"/>
      <c r="I6" s="59"/>
    </row>
    <row r="7" spans="1:9" x14ac:dyDescent="0.25">
      <c r="A7" s="20"/>
      <c r="B7" s="21"/>
      <c r="C7" s="22"/>
      <c r="D7" s="22"/>
      <c r="E7" s="22"/>
      <c r="F7" s="22"/>
      <c r="G7" s="23"/>
      <c r="H7" s="19"/>
      <c r="I7" s="59"/>
    </row>
    <row r="8" spans="1:9" x14ac:dyDescent="0.25">
      <c r="A8" s="20" t="s">
        <v>4</v>
      </c>
      <c r="B8" s="24" t="s">
        <v>4</v>
      </c>
      <c r="C8" s="23"/>
      <c r="D8" s="23"/>
      <c r="E8" s="23"/>
      <c r="F8" s="23"/>
      <c r="G8" s="23" t="s">
        <v>4</v>
      </c>
      <c r="H8" s="25" t="s">
        <v>398</v>
      </c>
      <c r="I8" s="59"/>
    </row>
    <row r="9" spans="1:9" s="1" customFormat="1" ht="78" customHeight="1" x14ac:dyDescent="0.25">
      <c r="A9" s="26" t="s">
        <v>6</v>
      </c>
      <c r="B9" s="26" t="s">
        <v>7</v>
      </c>
      <c r="C9" s="27" t="s">
        <v>8</v>
      </c>
      <c r="D9" s="28" t="s">
        <v>9</v>
      </c>
      <c r="E9" s="27" t="s">
        <v>10</v>
      </c>
      <c r="F9" s="29" t="s">
        <v>10</v>
      </c>
      <c r="G9" s="30" t="s">
        <v>8</v>
      </c>
      <c r="H9" s="31" t="s">
        <v>9</v>
      </c>
      <c r="I9" s="32"/>
    </row>
    <row r="10" spans="1:9" s="2" customFormat="1" x14ac:dyDescent="0.25">
      <c r="A10" s="66" t="s">
        <v>11</v>
      </c>
      <c r="B10" s="66"/>
      <c r="C10" s="33" t="e">
        <f t="shared" ref="C10:H10" si="0">C11+C14+C17+C20+C42+C57+C81+C84+C66</f>
        <v>#REF!</v>
      </c>
      <c r="D10" s="33" t="e">
        <f t="shared" si="0"/>
        <v>#REF!</v>
      </c>
      <c r="E10" s="33" t="e">
        <f t="shared" si="0"/>
        <v>#REF!</v>
      </c>
      <c r="F10" s="33" t="e">
        <f t="shared" si="0"/>
        <v>#REF!</v>
      </c>
      <c r="G10" s="33">
        <f t="shared" si="0"/>
        <v>32976829.039999999</v>
      </c>
      <c r="H10" s="33">
        <f t="shared" si="0"/>
        <v>6364078.04</v>
      </c>
      <c r="I10" s="36"/>
    </row>
    <row r="11" spans="1:9" x14ac:dyDescent="0.25">
      <c r="A11" s="65" t="s">
        <v>12</v>
      </c>
      <c r="B11" s="65"/>
      <c r="C11" s="33">
        <f t="shared" ref="C11:H12" si="1">C12</f>
        <v>500000</v>
      </c>
      <c r="D11" s="33">
        <f t="shared" si="1"/>
        <v>0</v>
      </c>
      <c r="E11" s="33">
        <f t="shared" si="1"/>
        <v>0</v>
      </c>
      <c r="F11" s="33">
        <f t="shared" si="1"/>
        <v>0</v>
      </c>
      <c r="G11" s="33">
        <f t="shared" si="1"/>
        <v>500000</v>
      </c>
      <c r="H11" s="33">
        <f t="shared" si="1"/>
        <v>0</v>
      </c>
      <c r="I11" s="59"/>
    </row>
    <row r="12" spans="1:9" s="3" customFormat="1" x14ac:dyDescent="0.25">
      <c r="A12" s="34" t="s">
        <v>13</v>
      </c>
      <c r="B12" s="35" t="s">
        <v>14</v>
      </c>
      <c r="C12" s="33">
        <f t="shared" si="1"/>
        <v>500000</v>
      </c>
      <c r="D12" s="33">
        <f t="shared" si="1"/>
        <v>0</v>
      </c>
      <c r="E12" s="33">
        <f t="shared" si="1"/>
        <v>0</v>
      </c>
      <c r="F12" s="33">
        <f t="shared" si="1"/>
        <v>0</v>
      </c>
      <c r="G12" s="33">
        <f t="shared" si="1"/>
        <v>500000</v>
      </c>
      <c r="H12" s="33">
        <f t="shared" si="1"/>
        <v>0</v>
      </c>
      <c r="I12" s="36"/>
    </row>
    <row r="13" spans="1:9" x14ac:dyDescent="0.25">
      <c r="A13" s="37" t="s">
        <v>15</v>
      </c>
      <c r="B13" s="38" t="s">
        <v>16</v>
      </c>
      <c r="C13" s="33">
        <f>'[1]9.ведомства'!G217</f>
        <v>500000</v>
      </c>
      <c r="D13" s="33">
        <f>'[1]9.ведомства'!H217</f>
        <v>0</v>
      </c>
      <c r="E13" s="33">
        <f>'[1]9.ведомства'!I217</f>
        <v>0</v>
      </c>
      <c r="F13" s="33">
        <f>'[1]9.ведомства'!J217</f>
        <v>0</v>
      </c>
      <c r="G13" s="33">
        <f>'[1]9.ведомства'!K217</f>
        <v>500000</v>
      </c>
      <c r="H13" s="33">
        <f>'[1]9.ведомства'!L217</f>
        <v>0</v>
      </c>
      <c r="I13" s="59"/>
    </row>
    <row r="14" spans="1:9" x14ac:dyDescent="0.25">
      <c r="A14" s="65" t="s">
        <v>17</v>
      </c>
      <c r="B14" s="65"/>
      <c r="C14" s="33">
        <f t="shared" ref="C14:H15" si="2">C15</f>
        <v>1700000</v>
      </c>
      <c r="D14" s="33">
        <f t="shared" si="2"/>
        <v>0</v>
      </c>
      <c r="E14" s="33">
        <f t="shared" si="2"/>
        <v>0</v>
      </c>
      <c r="F14" s="33">
        <f t="shared" si="2"/>
        <v>0</v>
      </c>
      <c r="G14" s="33">
        <f t="shared" si="2"/>
        <v>1700000</v>
      </c>
      <c r="H14" s="33">
        <f t="shared" si="2"/>
        <v>0</v>
      </c>
      <c r="I14" s="59"/>
    </row>
    <row r="15" spans="1:9" s="3" customFormat="1" x14ac:dyDescent="0.25">
      <c r="A15" s="34" t="s">
        <v>18</v>
      </c>
      <c r="B15" s="35" t="s">
        <v>14</v>
      </c>
      <c r="C15" s="33">
        <f t="shared" si="2"/>
        <v>1700000</v>
      </c>
      <c r="D15" s="33">
        <f t="shared" si="2"/>
        <v>0</v>
      </c>
      <c r="E15" s="33">
        <f t="shared" si="2"/>
        <v>0</v>
      </c>
      <c r="F15" s="33">
        <f t="shared" si="2"/>
        <v>0</v>
      </c>
      <c r="G15" s="33">
        <f t="shared" si="2"/>
        <v>1700000</v>
      </c>
      <c r="H15" s="33">
        <f t="shared" si="2"/>
        <v>0</v>
      </c>
      <c r="I15" s="36"/>
    </row>
    <row r="16" spans="1:9" x14ac:dyDescent="0.25">
      <c r="A16" s="37" t="s">
        <v>15</v>
      </c>
      <c r="B16" s="38" t="s">
        <v>16</v>
      </c>
      <c r="C16" s="33">
        <f>'[1]9.ведомства'!G295</f>
        <v>1700000</v>
      </c>
      <c r="D16" s="33">
        <f>'[1]9.ведомства'!H295</f>
        <v>0</v>
      </c>
      <c r="E16" s="33">
        <f>'[1]9.ведомства'!I295</f>
        <v>0</v>
      </c>
      <c r="F16" s="33">
        <f>'[1]9.ведомства'!J295</f>
        <v>0</v>
      </c>
      <c r="G16" s="33">
        <f>'[1]9.ведомства'!K295</f>
        <v>1700000</v>
      </c>
      <c r="H16" s="33">
        <f>'[1]9.ведомства'!L295</f>
        <v>0</v>
      </c>
      <c r="I16" s="59"/>
    </row>
    <row r="17" spans="1:9" x14ac:dyDescent="0.25">
      <c r="A17" s="65" t="s">
        <v>19</v>
      </c>
      <c r="B17" s="65"/>
      <c r="C17" s="33">
        <f t="shared" ref="C17:H18" si="3">C18</f>
        <v>300000</v>
      </c>
      <c r="D17" s="33">
        <f t="shared" si="3"/>
        <v>0</v>
      </c>
      <c r="E17" s="33">
        <f t="shared" si="3"/>
        <v>0</v>
      </c>
      <c r="F17" s="33">
        <f t="shared" si="3"/>
        <v>0</v>
      </c>
      <c r="G17" s="33">
        <f t="shared" si="3"/>
        <v>300000</v>
      </c>
      <c r="H17" s="33">
        <f t="shared" si="3"/>
        <v>0</v>
      </c>
      <c r="I17" s="59"/>
    </row>
    <row r="18" spans="1:9" s="3" customFormat="1" x14ac:dyDescent="0.25">
      <c r="A18" s="34" t="s">
        <v>20</v>
      </c>
      <c r="B18" s="35" t="s">
        <v>14</v>
      </c>
      <c r="C18" s="33">
        <f t="shared" si="3"/>
        <v>300000</v>
      </c>
      <c r="D18" s="33">
        <f t="shared" si="3"/>
        <v>0</v>
      </c>
      <c r="E18" s="33">
        <f t="shared" si="3"/>
        <v>0</v>
      </c>
      <c r="F18" s="33">
        <f t="shared" si="3"/>
        <v>0</v>
      </c>
      <c r="G18" s="33">
        <f t="shared" si="3"/>
        <v>300000</v>
      </c>
      <c r="H18" s="33">
        <f t="shared" si="3"/>
        <v>0</v>
      </c>
      <c r="I18" s="36"/>
    </row>
    <row r="19" spans="1:9" x14ac:dyDescent="0.25">
      <c r="A19" s="37" t="s">
        <v>15</v>
      </c>
      <c r="B19" s="38" t="s">
        <v>16</v>
      </c>
      <c r="C19" s="33">
        <f>'[1]9.ведомства'!G222</f>
        <v>300000</v>
      </c>
      <c r="D19" s="33">
        <f>'[1]9.ведомства'!H222</f>
        <v>0</v>
      </c>
      <c r="E19" s="33">
        <f>'[1]9.ведомства'!I222</f>
        <v>0</v>
      </c>
      <c r="F19" s="33">
        <f>'[1]9.ведомства'!J222</f>
        <v>0</v>
      </c>
      <c r="G19" s="33">
        <f>'[1]9.ведомства'!K222</f>
        <v>300000</v>
      </c>
      <c r="H19" s="33">
        <f>'[1]9.ведомства'!L222</f>
        <v>0</v>
      </c>
      <c r="I19" s="59"/>
    </row>
    <row r="20" spans="1:9" x14ac:dyDescent="0.25">
      <c r="A20" s="65" t="s">
        <v>21</v>
      </c>
      <c r="B20" s="65"/>
      <c r="C20" s="33" t="e">
        <f>#REF!+#REF!+C40+#REF!+C38+C21+C28+C32+C34+C36+C30+C26</f>
        <v>#REF!</v>
      </c>
      <c r="D20" s="33" t="e">
        <f>#REF!+#REF!+D40+#REF!+D38+D21+D28+D32+D34+D36+D30+D26</f>
        <v>#REF!</v>
      </c>
      <c r="E20" s="33" t="e">
        <f>#REF!+#REF!+E40+#REF!+E38+E21+E28+E32+E34+E36+E30+E26</f>
        <v>#REF!</v>
      </c>
      <c r="F20" s="33" t="e">
        <f>#REF!+#REF!+F40+#REF!+F38+F21+F28+F32+F34+F36+F30+F26</f>
        <v>#REF!</v>
      </c>
      <c r="G20" s="33">
        <f>G40+G38+G21+G28+G32+G34+G36+G30+G26</f>
        <v>7033282</v>
      </c>
      <c r="H20" s="33">
        <f>H40+H38+H21+H28+H32+H34+H36+H30+H26</f>
        <v>0</v>
      </c>
      <c r="I20" s="59"/>
    </row>
    <row r="21" spans="1:9" s="3" customFormat="1" ht="36" x14ac:dyDescent="0.25">
      <c r="A21" s="37" t="s">
        <v>22</v>
      </c>
      <c r="B21" s="35" t="s">
        <v>23</v>
      </c>
      <c r="C21" s="33">
        <f t="shared" ref="C21:H21" si="4">SUM(C22:C25)</f>
        <v>400000</v>
      </c>
      <c r="D21" s="33">
        <f t="shared" si="4"/>
        <v>0</v>
      </c>
      <c r="E21" s="33">
        <f t="shared" si="4"/>
        <v>0</v>
      </c>
      <c r="F21" s="33">
        <f t="shared" si="4"/>
        <v>0</v>
      </c>
      <c r="G21" s="33">
        <f t="shared" si="4"/>
        <v>400000</v>
      </c>
      <c r="H21" s="33">
        <f t="shared" si="4"/>
        <v>0</v>
      </c>
      <c r="I21" s="36"/>
    </row>
    <row r="22" spans="1:9" s="3" customFormat="1" x14ac:dyDescent="0.25">
      <c r="A22" s="37" t="s">
        <v>15</v>
      </c>
      <c r="B22" s="35" t="s">
        <v>16</v>
      </c>
      <c r="C22" s="33">
        <f>'[1]9.ведомства'!G58</f>
        <v>20253.689999999999</v>
      </c>
      <c r="D22" s="33">
        <f>'[1]9.ведомства'!H58</f>
        <v>0</v>
      </c>
      <c r="E22" s="33">
        <f>'[1]9.ведомства'!I58</f>
        <v>0</v>
      </c>
      <c r="F22" s="33">
        <f>'[1]9.ведомства'!J58</f>
        <v>0</v>
      </c>
      <c r="G22" s="33">
        <f>'[1]9.ведомства'!K58</f>
        <v>20253.689999999999</v>
      </c>
      <c r="H22" s="33">
        <f>'[1]9.ведомства'!L58</f>
        <v>0</v>
      </c>
      <c r="I22" s="36"/>
    </row>
    <row r="23" spans="1:9" x14ac:dyDescent="0.25">
      <c r="A23" s="37" t="s">
        <v>24</v>
      </c>
      <c r="B23" s="35" t="s">
        <v>25</v>
      </c>
      <c r="C23" s="33">
        <f>'[1]9.ведомства'!G345</f>
        <v>363434.34</v>
      </c>
      <c r="D23" s="33">
        <f>'[1]9.ведомства'!H345</f>
        <v>0</v>
      </c>
      <c r="E23" s="33">
        <f>'[1]9.ведомства'!I345</f>
        <v>-14250.07</v>
      </c>
      <c r="F23" s="33">
        <f>'[1]9.ведомства'!J345</f>
        <v>0</v>
      </c>
      <c r="G23" s="33">
        <f>'[1]9.ведомства'!K345</f>
        <v>349184.27</v>
      </c>
      <c r="H23" s="33">
        <f>'[1]9.ведомства'!L345</f>
        <v>0</v>
      </c>
      <c r="I23" s="59"/>
    </row>
    <row r="24" spans="1:9" x14ac:dyDescent="0.25">
      <c r="A24" s="37" t="s">
        <v>26</v>
      </c>
      <c r="B24" s="35" t="s">
        <v>27</v>
      </c>
      <c r="C24" s="33">
        <f>'[1]9.ведомства'!G403</f>
        <v>16311.97</v>
      </c>
      <c r="D24" s="33">
        <f>'[1]9.ведомства'!H403</f>
        <v>0</v>
      </c>
      <c r="E24" s="33">
        <f>'[1]9.ведомства'!I403</f>
        <v>14250.07</v>
      </c>
      <c r="F24" s="33">
        <f>'[1]9.ведомства'!J403</f>
        <v>0</v>
      </c>
      <c r="G24" s="33">
        <f>'[1]9.ведомства'!K403</f>
        <v>30562.04</v>
      </c>
      <c r="H24" s="33">
        <f>'[1]9.ведомства'!L403</f>
        <v>0</v>
      </c>
      <c r="I24" s="59"/>
    </row>
    <row r="25" spans="1:9" x14ac:dyDescent="0.25">
      <c r="A25" s="37" t="s">
        <v>28</v>
      </c>
      <c r="B25" s="35" t="s">
        <v>29</v>
      </c>
      <c r="C25" s="33">
        <f>'[1]9.ведомства'!G622</f>
        <v>0</v>
      </c>
      <c r="D25" s="33">
        <f>'[1]9.ведомства'!H622</f>
        <v>0</v>
      </c>
      <c r="E25" s="33">
        <f>'[1]9.ведомства'!I622</f>
        <v>0</v>
      </c>
      <c r="F25" s="33">
        <f>'[1]9.ведомства'!J622</f>
        <v>0</v>
      </c>
      <c r="G25" s="33">
        <f>'[1]9.ведомства'!K622</f>
        <v>0</v>
      </c>
      <c r="H25" s="33">
        <f>'[1]9.ведомства'!L622</f>
        <v>0</v>
      </c>
      <c r="I25" s="59"/>
    </row>
    <row r="26" spans="1:9" x14ac:dyDescent="0.25">
      <c r="A26" s="37" t="s">
        <v>30</v>
      </c>
      <c r="B26" s="38" t="s">
        <v>31</v>
      </c>
      <c r="C26" s="33">
        <f t="shared" ref="C26:H26" si="5">C27</f>
        <v>6427304</v>
      </c>
      <c r="D26" s="33">
        <f t="shared" si="5"/>
        <v>0</v>
      </c>
      <c r="E26" s="33">
        <f t="shared" si="5"/>
        <v>0</v>
      </c>
      <c r="F26" s="33">
        <f t="shared" si="5"/>
        <v>0</v>
      </c>
      <c r="G26" s="33">
        <f t="shared" si="5"/>
        <v>6427304</v>
      </c>
      <c r="H26" s="33">
        <f t="shared" si="5"/>
        <v>0</v>
      </c>
      <c r="I26" s="59"/>
    </row>
    <row r="27" spans="1:9" x14ac:dyDescent="0.25">
      <c r="A27" s="37" t="s">
        <v>15</v>
      </c>
      <c r="B27" s="38" t="s">
        <v>16</v>
      </c>
      <c r="C27" s="33">
        <f>'[1]8. разд '!F782</f>
        <v>6427304</v>
      </c>
      <c r="D27" s="33">
        <f>'[1]8. разд '!G782</f>
        <v>0</v>
      </c>
      <c r="E27" s="33">
        <f>'[1]8. разд '!H782</f>
        <v>0</v>
      </c>
      <c r="F27" s="33">
        <f>'[1]8. разд '!I782</f>
        <v>0</v>
      </c>
      <c r="G27" s="33">
        <f>'[1]8. разд '!J782</f>
        <v>6427304</v>
      </c>
      <c r="H27" s="33">
        <f>'[1]8. разд '!K782</f>
        <v>0</v>
      </c>
      <c r="I27" s="59"/>
    </row>
    <row r="28" spans="1:9" s="3" customFormat="1" x14ac:dyDescent="0.25">
      <c r="A28" s="37" t="s">
        <v>32</v>
      </c>
      <c r="B28" s="35" t="s">
        <v>33</v>
      </c>
      <c r="C28" s="33">
        <f t="shared" ref="C28:H28" si="6">C29</f>
        <v>200000</v>
      </c>
      <c r="D28" s="33">
        <f t="shared" si="6"/>
        <v>0</v>
      </c>
      <c r="E28" s="33">
        <f t="shared" si="6"/>
        <v>0</v>
      </c>
      <c r="F28" s="33">
        <f t="shared" si="6"/>
        <v>0</v>
      </c>
      <c r="G28" s="33">
        <f t="shared" si="6"/>
        <v>200000</v>
      </c>
      <c r="H28" s="33">
        <f t="shared" si="6"/>
        <v>0</v>
      </c>
      <c r="I28" s="36"/>
    </row>
    <row r="29" spans="1:9" x14ac:dyDescent="0.25">
      <c r="A29" s="37" t="s">
        <v>15</v>
      </c>
      <c r="B29" s="35" t="s">
        <v>16</v>
      </c>
      <c r="C29" s="33">
        <f>'[1]9.ведомства'!G253</f>
        <v>200000</v>
      </c>
      <c r="D29" s="33">
        <f>'[1]9.ведомства'!H253</f>
        <v>0</v>
      </c>
      <c r="E29" s="33">
        <f>'[1]9.ведомства'!I253</f>
        <v>0</v>
      </c>
      <c r="F29" s="33">
        <f>'[1]9.ведомства'!J253</f>
        <v>0</v>
      </c>
      <c r="G29" s="33">
        <f>'[1]9.ведомства'!K253</f>
        <v>200000</v>
      </c>
      <c r="H29" s="33">
        <f>'[1]9.ведомства'!L253</f>
        <v>0</v>
      </c>
      <c r="I29" s="59"/>
    </row>
    <row r="30" spans="1:9" hidden="1" x14ac:dyDescent="0.25">
      <c r="A30" s="37" t="s">
        <v>34</v>
      </c>
      <c r="B30" s="35" t="s">
        <v>35</v>
      </c>
      <c r="C30" s="33">
        <f t="shared" ref="C30:H30" si="7">C31</f>
        <v>0</v>
      </c>
      <c r="D30" s="33">
        <f t="shared" si="7"/>
        <v>0</v>
      </c>
      <c r="E30" s="33">
        <f t="shared" si="7"/>
        <v>0</v>
      </c>
      <c r="F30" s="33">
        <f t="shared" si="7"/>
        <v>0</v>
      </c>
      <c r="G30" s="33">
        <f t="shared" si="7"/>
        <v>0</v>
      </c>
      <c r="H30" s="33">
        <f t="shared" si="7"/>
        <v>0</v>
      </c>
      <c r="I30" s="59"/>
    </row>
    <row r="31" spans="1:9" hidden="1" x14ac:dyDescent="0.25">
      <c r="A31" s="37" t="s">
        <v>15</v>
      </c>
      <c r="B31" s="35" t="s">
        <v>16</v>
      </c>
      <c r="C31" s="33">
        <f>'[1]9.ведомства'!G256</f>
        <v>0</v>
      </c>
      <c r="D31" s="33">
        <f>'[1]9.ведомства'!H256</f>
        <v>0</v>
      </c>
      <c r="E31" s="33">
        <f>'[1]9.ведомства'!I256</f>
        <v>0</v>
      </c>
      <c r="F31" s="33">
        <f>'[1]9.ведомства'!J256</f>
        <v>0</v>
      </c>
      <c r="G31" s="33">
        <f>'[1]9.ведомства'!K256</f>
        <v>0</v>
      </c>
      <c r="H31" s="33">
        <f>'[1]9.ведомства'!L256</f>
        <v>0</v>
      </c>
      <c r="I31" s="59"/>
    </row>
    <row r="32" spans="1:9" s="3" customFormat="1" hidden="1" x14ac:dyDescent="0.25">
      <c r="A32" s="37" t="s">
        <v>36</v>
      </c>
      <c r="B32" s="35" t="s">
        <v>14</v>
      </c>
      <c r="C32" s="33">
        <f t="shared" ref="C32:H32" si="8">C33</f>
        <v>0</v>
      </c>
      <c r="D32" s="33">
        <f t="shared" si="8"/>
        <v>0</v>
      </c>
      <c r="E32" s="33">
        <f t="shared" si="8"/>
        <v>0</v>
      </c>
      <c r="F32" s="33">
        <f t="shared" si="8"/>
        <v>0</v>
      </c>
      <c r="G32" s="33">
        <f t="shared" si="8"/>
        <v>0</v>
      </c>
      <c r="H32" s="33">
        <f t="shared" si="8"/>
        <v>0</v>
      </c>
      <c r="I32" s="36"/>
    </row>
    <row r="33" spans="1:9" hidden="1" x14ac:dyDescent="0.25">
      <c r="A33" s="37" t="s">
        <v>15</v>
      </c>
      <c r="B33" s="35" t="s">
        <v>16</v>
      </c>
      <c r="C33" s="33">
        <f>'[1]9.ведомства'!G258</f>
        <v>0</v>
      </c>
      <c r="D33" s="33">
        <f>'[1]9.ведомства'!H258</f>
        <v>0</v>
      </c>
      <c r="E33" s="33">
        <f>'[1]9.ведомства'!I258</f>
        <v>0</v>
      </c>
      <c r="F33" s="33">
        <f>'[1]9.ведомства'!J258</f>
        <v>0</v>
      </c>
      <c r="G33" s="33">
        <f>'[1]9.ведомства'!K258</f>
        <v>0</v>
      </c>
      <c r="H33" s="33">
        <f>'[1]9.ведомства'!L258</f>
        <v>0</v>
      </c>
      <c r="I33" s="59"/>
    </row>
    <row r="34" spans="1:9" s="3" customFormat="1" ht="24" hidden="1" x14ac:dyDescent="0.25">
      <c r="A34" s="37" t="s">
        <v>37</v>
      </c>
      <c r="B34" s="35" t="s">
        <v>38</v>
      </c>
      <c r="C34" s="33">
        <f t="shared" ref="C34:H34" si="9">C35</f>
        <v>0</v>
      </c>
      <c r="D34" s="33">
        <f t="shared" si="9"/>
        <v>0</v>
      </c>
      <c r="E34" s="33">
        <f t="shared" si="9"/>
        <v>0</v>
      </c>
      <c r="F34" s="33">
        <f t="shared" si="9"/>
        <v>0</v>
      </c>
      <c r="G34" s="33">
        <f t="shared" si="9"/>
        <v>0</v>
      </c>
      <c r="H34" s="33">
        <f t="shared" si="9"/>
        <v>0</v>
      </c>
      <c r="I34" s="36"/>
    </row>
    <row r="35" spans="1:9" hidden="1" x14ac:dyDescent="0.25">
      <c r="A35" s="37" t="s">
        <v>15</v>
      </c>
      <c r="B35" s="35" t="s">
        <v>16</v>
      </c>
      <c r="C35" s="33">
        <f>'[1]9.ведомства'!G261</f>
        <v>0</v>
      </c>
      <c r="D35" s="33">
        <f>'[1]9.ведомства'!H261</f>
        <v>0</v>
      </c>
      <c r="E35" s="33">
        <f>'[1]9.ведомства'!I261</f>
        <v>0</v>
      </c>
      <c r="F35" s="33">
        <f>'[1]9.ведомства'!J261</f>
        <v>0</v>
      </c>
      <c r="G35" s="33">
        <f>'[1]9.ведомства'!K261</f>
        <v>0</v>
      </c>
      <c r="H35" s="33">
        <f>'[1]9.ведомства'!L261</f>
        <v>0</v>
      </c>
      <c r="I35" s="59"/>
    </row>
    <row r="36" spans="1:9" s="3" customFormat="1" ht="36" hidden="1" x14ac:dyDescent="0.25">
      <c r="A36" s="37" t="s">
        <v>39</v>
      </c>
      <c r="B36" s="35" t="s">
        <v>40</v>
      </c>
      <c r="C36" s="33">
        <f t="shared" ref="C36:H36" si="10">C37</f>
        <v>0</v>
      </c>
      <c r="D36" s="33">
        <f t="shared" si="10"/>
        <v>0</v>
      </c>
      <c r="E36" s="33">
        <f t="shared" si="10"/>
        <v>0</v>
      </c>
      <c r="F36" s="33">
        <f t="shared" si="10"/>
        <v>0</v>
      </c>
      <c r="G36" s="33">
        <f t="shared" si="10"/>
        <v>0</v>
      </c>
      <c r="H36" s="33">
        <f t="shared" si="10"/>
        <v>0</v>
      </c>
      <c r="I36" s="36"/>
    </row>
    <row r="37" spans="1:9" hidden="1" x14ac:dyDescent="0.25">
      <c r="A37" s="37" t="s">
        <v>15</v>
      </c>
      <c r="B37" s="35" t="s">
        <v>16</v>
      </c>
      <c r="C37" s="33">
        <f>'[1]9.ведомства'!G263</f>
        <v>0</v>
      </c>
      <c r="D37" s="33">
        <f>'[1]9.ведомства'!H263</f>
        <v>0</v>
      </c>
      <c r="E37" s="33">
        <f>'[1]9.ведомства'!I263</f>
        <v>0</v>
      </c>
      <c r="F37" s="33">
        <f>'[1]9.ведомства'!J263</f>
        <v>0</v>
      </c>
      <c r="G37" s="33">
        <f>'[1]9.ведомства'!K263</f>
        <v>0</v>
      </c>
      <c r="H37" s="33">
        <f>'[1]9.ведомства'!L263</f>
        <v>0</v>
      </c>
      <c r="I37" s="59"/>
    </row>
    <row r="38" spans="1:9" s="3" customFormat="1" ht="36" x14ac:dyDescent="0.25">
      <c r="A38" s="37" t="s">
        <v>41</v>
      </c>
      <c r="B38" s="35" t="s">
        <v>42</v>
      </c>
      <c r="C38" s="33">
        <f t="shared" ref="C38:H38" si="11">C39</f>
        <v>5978</v>
      </c>
      <c r="D38" s="33">
        <f t="shared" si="11"/>
        <v>0</v>
      </c>
      <c r="E38" s="33">
        <f t="shared" si="11"/>
        <v>0</v>
      </c>
      <c r="F38" s="33">
        <f t="shared" si="11"/>
        <v>0</v>
      </c>
      <c r="G38" s="33">
        <f t="shared" si="11"/>
        <v>5978</v>
      </c>
      <c r="H38" s="33">
        <f t="shared" si="11"/>
        <v>0</v>
      </c>
      <c r="I38" s="36"/>
    </row>
    <row r="39" spans="1:9" x14ac:dyDescent="0.25">
      <c r="A39" s="37" t="s">
        <v>15</v>
      </c>
      <c r="B39" s="38" t="s">
        <v>16</v>
      </c>
      <c r="C39" s="33">
        <f>'[1]9.ведомства'!G265</f>
        <v>5978</v>
      </c>
      <c r="D39" s="33">
        <f>'[1]9.ведомства'!H265</f>
        <v>0</v>
      </c>
      <c r="E39" s="33">
        <f>'[1]9.ведомства'!I265</f>
        <v>0</v>
      </c>
      <c r="F39" s="33">
        <f>'[1]9.ведомства'!J265</f>
        <v>0</v>
      </c>
      <c r="G39" s="33">
        <f>'[1]9.ведомства'!K265</f>
        <v>5978</v>
      </c>
      <c r="H39" s="33">
        <f>'[1]9.ведомства'!L265</f>
        <v>0</v>
      </c>
      <c r="I39" s="59"/>
    </row>
    <row r="40" spans="1:9" s="3" customFormat="1" ht="36" hidden="1" x14ac:dyDescent="0.25">
      <c r="A40" s="37" t="s">
        <v>43</v>
      </c>
      <c r="B40" s="35" t="s">
        <v>44</v>
      </c>
      <c r="C40" s="33">
        <f t="shared" ref="C40:H40" si="12">C41</f>
        <v>0</v>
      </c>
      <c r="D40" s="33">
        <f t="shared" si="12"/>
        <v>0</v>
      </c>
      <c r="E40" s="33">
        <f t="shared" si="12"/>
        <v>0</v>
      </c>
      <c r="F40" s="33">
        <f t="shared" si="12"/>
        <v>0</v>
      </c>
      <c r="G40" s="33">
        <f t="shared" si="12"/>
        <v>0</v>
      </c>
      <c r="H40" s="33">
        <f t="shared" si="12"/>
        <v>0</v>
      </c>
      <c r="I40" s="36"/>
    </row>
    <row r="41" spans="1:9" hidden="1" x14ac:dyDescent="0.25">
      <c r="A41" s="37" t="s">
        <v>15</v>
      </c>
      <c r="B41" s="38" t="s">
        <v>16</v>
      </c>
      <c r="C41" s="33">
        <f>'[1]9.ведомства'!G267</f>
        <v>0</v>
      </c>
      <c r="D41" s="33">
        <f>'[1]9.ведомства'!H267</f>
        <v>0</v>
      </c>
      <c r="E41" s="33">
        <f>'[1]9.ведомства'!I267</f>
        <v>0</v>
      </c>
      <c r="F41" s="33">
        <f>'[1]9.ведомства'!J267</f>
        <v>0</v>
      </c>
      <c r="G41" s="33">
        <f>'[1]9.ведомства'!K267</f>
        <v>0</v>
      </c>
      <c r="H41" s="33">
        <f>'[1]9.ведомства'!L267</f>
        <v>0</v>
      </c>
      <c r="I41" s="59"/>
    </row>
    <row r="42" spans="1:9" x14ac:dyDescent="0.25">
      <c r="A42" s="65" t="s">
        <v>45</v>
      </c>
      <c r="B42" s="65"/>
      <c r="C42" s="33">
        <f t="shared" ref="C42:H42" si="13">C43+C48+C45+C52+C55</f>
        <v>1838783.1600000001</v>
      </c>
      <c r="D42" s="33">
        <f t="shared" si="13"/>
        <v>659683.16</v>
      </c>
      <c r="E42" s="33">
        <f t="shared" si="13"/>
        <v>0</v>
      </c>
      <c r="F42" s="33">
        <f t="shared" si="13"/>
        <v>0</v>
      </c>
      <c r="G42" s="33">
        <f t="shared" si="13"/>
        <v>1838783.1600000001</v>
      </c>
      <c r="H42" s="33">
        <f t="shared" si="13"/>
        <v>659683.16</v>
      </c>
      <c r="I42" s="59"/>
    </row>
    <row r="43" spans="1:9" s="3" customFormat="1" hidden="1" x14ac:dyDescent="0.25">
      <c r="A43" s="37" t="s">
        <v>46</v>
      </c>
      <c r="B43" s="35" t="s">
        <v>47</v>
      </c>
      <c r="C43" s="33">
        <f t="shared" ref="C43:H43" si="14">C44</f>
        <v>0</v>
      </c>
      <c r="D43" s="33">
        <f t="shared" si="14"/>
        <v>0</v>
      </c>
      <c r="E43" s="33">
        <f t="shared" si="14"/>
        <v>0</v>
      </c>
      <c r="F43" s="33">
        <f t="shared" si="14"/>
        <v>0</v>
      </c>
      <c r="G43" s="33">
        <f t="shared" si="14"/>
        <v>0</v>
      </c>
      <c r="H43" s="33">
        <f t="shared" si="14"/>
        <v>0</v>
      </c>
      <c r="I43" s="36"/>
    </row>
    <row r="44" spans="1:9" hidden="1" x14ac:dyDescent="0.25">
      <c r="A44" s="37" t="s">
        <v>15</v>
      </c>
      <c r="B44" s="38" t="s">
        <v>16</v>
      </c>
      <c r="C44" s="33">
        <f>'[1]9.ведомства'!G287</f>
        <v>0</v>
      </c>
      <c r="D44" s="33">
        <f>'[1]9.ведомства'!H287</f>
        <v>0</v>
      </c>
      <c r="E44" s="33">
        <f>'[1]9.ведомства'!I287</f>
        <v>0</v>
      </c>
      <c r="F44" s="33">
        <f>'[1]9.ведомства'!J287</f>
        <v>0</v>
      </c>
      <c r="G44" s="33">
        <f>'[1]9.ведомства'!K287</f>
        <v>0</v>
      </c>
      <c r="H44" s="33">
        <f>'[1]9.ведомства'!L287</f>
        <v>0</v>
      </c>
      <c r="I44" s="59"/>
    </row>
    <row r="45" spans="1:9" ht="25.5" hidden="1" x14ac:dyDescent="0.25">
      <c r="A45" s="39" t="s">
        <v>48</v>
      </c>
      <c r="B45" s="40" t="s">
        <v>49</v>
      </c>
      <c r="C45" s="33">
        <f t="shared" ref="C45:H45" si="15">SUM(C46:C47)</f>
        <v>0</v>
      </c>
      <c r="D45" s="33">
        <f t="shared" si="15"/>
        <v>0</v>
      </c>
      <c r="E45" s="33">
        <f t="shared" si="15"/>
        <v>0</v>
      </c>
      <c r="F45" s="33">
        <f t="shared" si="15"/>
        <v>0</v>
      </c>
      <c r="G45" s="33">
        <f t="shared" si="15"/>
        <v>0</v>
      </c>
      <c r="H45" s="33">
        <f t="shared" si="15"/>
        <v>0</v>
      </c>
      <c r="I45" s="59"/>
    </row>
    <row r="46" spans="1:9" hidden="1" x14ac:dyDescent="0.25">
      <c r="A46" s="37" t="s">
        <v>26</v>
      </c>
      <c r="B46" s="38" t="s">
        <v>27</v>
      </c>
      <c r="C46" s="33">
        <f>'[1]9.ведомства'!G592</f>
        <v>0</v>
      </c>
      <c r="D46" s="33">
        <f>'[1]9.ведомства'!H592</f>
        <v>0</v>
      </c>
      <c r="E46" s="33">
        <f>'[1]9.ведомства'!I592</f>
        <v>0</v>
      </c>
      <c r="F46" s="33">
        <f>'[1]9.ведомства'!J592</f>
        <v>0</v>
      </c>
      <c r="G46" s="33">
        <f>'[1]9.ведомства'!K592</f>
        <v>0</v>
      </c>
      <c r="H46" s="33">
        <f>'[1]9.ведомства'!L592</f>
        <v>0</v>
      </c>
      <c r="I46" s="59"/>
    </row>
    <row r="47" spans="1:9" hidden="1" x14ac:dyDescent="0.25">
      <c r="A47" s="37" t="s">
        <v>28</v>
      </c>
      <c r="B47" s="35" t="s">
        <v>29</v>
      </c>
      <c r="C47" s="33">
        <f>'[1]9.ведомства'!G741</f>
        <v>0</v>
      </c>
      <c r="D47" s="33">
        <f>'[1]9.ведомства'!H741</f>
        <v>0</v>
      </c>
      <c r="E47" s="33">
        <f>'[1]9.ведомства'!I741</f>
        <v>0</v>
      </c>
      <c r="F47" s="33">
        <f>'[1]9.ведомства'!J741</f>
        <v>0</v>
      </c>
      <c r="G47" s="33">
        <f>'[1]9.ведомства'!K741</f>
        <v>0</v>
      </c>
      <c r="H47" s="33">
        <f>'[1]9.ведомства'!L741</f>
        <v>0</v>
      </c>
      <c r="I47" s="59"/>
    </row>
    <row r="48" spans="1:9" s="3" customFormat="1" x14ac:dyDescent="0.25">
      <c r="A48" s="34" t="s">
        <v>50</v>
      </c>
      <c r="B48" s="35" t="s">
        <v>14</v>
      </c>
      <c r="C48" s="33">
        <f t="shared" ref="C48:H48" si="16">SUM(C49:C51)</f>
        <v>759000</v>
      </c>
      <c r="D48" s="33">
        <f t="shared" si="16"/>
        <v>0</v>
      </c>
      <c r="E48" s="33">
        <f t="shared" si="16"/>
        <v>0</v>
      </c>
      <c r="F48" s="33">
        <f t="shared" si="16"/>
        <v>0</v>
      </c>
      <c r="G48" s="33">
        <f t="shared" si="16"/>
        <v>759000</v>
      </c>
      <c r="H48" s="33">
        <f t="shared" si="16"/>
        <v>0</v>
      </c>
      <c r="I48" s="36"/>
    </row>
    <row r="49" spans="1:9" x14ac:dyDescent="0.25">
      <c r="A49" s="37" t="s">
        <v>26</v>
      </c>
      <c r="B49" s="38" t="s">
        <v>27</v>
      </c>
      <c r="C49" s="33">
        <f>'[1]9.ведомства'!G594</f>
        <v>559000</v>
      </c>
      <c r="D49" s="33">
        <f>'[1]9.ведомства'!H594</f>
        <v>0</v>
      </c>
      <c r="E49" s="33">
        <f>'[1]9.ведомства'!I594</f>
        <v>0</v>
      </c>
      <c r="F49" s="33">
        <f>'[1]9.ведомства'!J594</f>
        <v>0</v>
      </c>
      <c r="G49" s="33">
        <f>'[1]9.ведомства'!K594</f>
        <v>559000</v>
      </c>
      <c r="H49" s="33">
        <f>'[1]9.ведомства'!L594</f>
        <v>0</v>
      </c>
      <c r="I49" s="59"/>
    </row>
    <row r="50" spans="1:9" hidden="1" x14ac:dyDescent="0.25">
      <c r="A50" s="37" t="s">
        <v>28</v>
      </c>
      <c r="B50" s="35" t="s">
        <v>29</v>
      </c>
      <c r="C50" s="33">
        <f>'[1]9.ведомства'!G742</f>
        <v>0</v>
      </c>
      <c r="D50" s="33">
        <f>'[1]9.ведомства'!H742</f>
        <v>0</v>
      </c>
      <c r="E50" s="33">
        <f>'[1]9.ведомства'!I742</f>
        <v>0</v>
      </c>
      <c r="F50" s="33">
        <f>'[1]9.ведомства'!J742</f>
        <v>0</v>
      </c>
      <c r="G50" s="33">
        <f>'[1]9.ведомства'!K742</f>
        <v>0</v>
      </c>
      <c r="H50" s="33">
        <f>'[1]9.ведомства'!L742</f>
        <v>0</v>
      </c>
      <c r="I50" s="59"/>
    </row>
    <row r="51" spans="1:9" x14ac:dyDescent="0.25">
      <c r="A51" s="37" t="s">
        <v>51</v>
      </c>
      <c r="B51" s="35" t="s">
        <v>52</v>
      </c>
      <c r="C51" s="33">
        <f>'[1]9.ведомства'!G995</f>
        <v>200000</v>
      </c>
      <c r="D51" s="33">
        <f>'[1]9.ведомства'!H995</f>
        <v>0</v>
      </c>
      <c r="E51" s="33">
        <f>'[1]9.ведомства'!I995</f>
        <v>0</v>
      </c>
      <c r="F51" s="33">
        <f>'[1]9.ведомства'!J995</f>
        <v>0</v>
      </c>
      <c r="G51" s="33">
        <f>'[1]9.ведомства'!K995</f>
        <v>200000</v>
      </c>
      <c r="H51" s="33">
        <f>'[1]9.ведомства'!L995</f>
        <v>0</v>
      </c>
      <c r="I51" s="59"/>
    </row>
    <row r="52" spans="1:9" ht="24" x14ac:dyDescent="0.25">
      <c r="A52" s="39" t="s">
        <v>53</v>
      </c>
      <c r="B52" s="35" t="s">
        <v>54</v>
      </c>
      <c r="C52" s="33">
        <f t="shared" ref="C52:H52" si="17">SUM(C53:C54)</f>
        <v>420100</v>
      </c>
      <c r="D52" s="33">
        <f t="shared" si="17"/>
        <v>0</v>
      </c>
      <c r="E52" s="33">
        <f t="shared" si="17"/>
        <v>0</v>
      </c>
      <c r="F52" s="33">
        <f t="shared" si="17"/>
        <v>0</v>
      </c>
      <c r="G52" s="33">
        <f t="shared" si="17"/>
        <v>420100</v>
      </c>
      <c r="H52" s="33">
        <f t="shared" si="17"/>
        <v>0</v>
      </c>
      <c r="I52" s="59"/>
    </row>
    <row r="53" spans="1:9" x14ac:dyDescent="0.25">
      <c r="A53" s="37" t="s">
        <v>26</v>
      </c>
      <c r="B53" s="38" t="s">
        <v>27</v>
      </c>
      <c r="C53" s="33">
        <f>'[1]9.ведомства'!G596+'[1]9.ведомства'!G432</f>
        <v>420100</v>
      </c>
      <c r="D53" s="33">
        <f>'[1]9.ведомства'!H596+'[1]9.ведомства'!H432</f>
        <v>0</v>
      </c>
      <c r="E53" s="33">
        <f>'[1]9.ведомства'!I596+'[1]9.ведомства'!I432</f>
        <v>0</v>
      </c>
      <c r="F53" s="33">
        <f>'[1]9.ведомства'!J596+'[1]9.ведомства'!J432</f>
        <v>0</v>
      </c>
      <c r="G53" s="33">
        <f>'[1]9.ведомства'!K596+'[1]9.ведомства'!K432</f>
        <v>420100</v>
      </c>
      <c r="H53" s="33">
        <f>'[1]9.ведомства'!L596+'[1]9.ведомства'!L432</f>
        <v>0</v>
      </c>
      <c r="I53" s="59"/>
    </row>
    <row r="54" spans="1:9" hidden="1" x14ac:dyDescent="0.25">
      <c r="A54" s="37" t="s">
        <v>28</v>
      </c>
      <c r="B54" s="35" t="s">
        <v>29</v>
      </c>
      <c r="C54" s="33">
        <f>'[1]9.ведомства'!G745</f>
        <v>0</v>
      </c>
      <c r="D54" s="33">
        <f>'[1]9.ведомства'!H745</f>
        <v>0</v>
      </c>
      <c r="E54" s="33">
        <f>'[1]9.ведомства'!I745</f>
        <v>0</v>
      </c>
      <c r="F54" s="33">
        <f>'[1]9.ведомства'!J745</f>
        <v>0</v>
      </c>
      <c r="G54" s="33">
        <f>'[1]9.ведомства'!K745</f>
        <v>0</v>
      </c>
      <c r="H54" s="33">
        <f>'[1]9.ведомства'!L745</f>
        <v>0</v>
      </c>
      <c r="I54" s="59"/>
    </row>
    <row r="55" spans="1:9" ht="25.5" x14ac:dyDescent="0.25">
      <c r="A55" s="39" t="s">
        <v>55</v>
      </c>
      <c r="B55" s="40" t="s">
        <v>49</v>
      </c>
      <c r="C55" s="33">
        <f t="shared" ref="C55:H55" si="18">C56</f>
        <v>659683.16</v>
      </c>
      <c r="D55" s="33">
        <f t="shared" si="18"/>
        <v>659683.16</v>
      </c>
      <c r="E55" s="33">
        <f t="shared" si="18"/>
        <v>0</v>
      </c>
      <c r="F55" s="33">
        <f t="shared" si="18"/>
        <v>0</v>
      </c>
      <c r="G55" s="33">
        <f t="shared" si="18"/>
        <v>659683.16</v>
      </c>
      <c r="H55" s="33">
        <f t="shared" si="18"/>
        <v>659683.16</v>
      </c>
      <c r="I55" s="59"/>
    </row>
    <row r="56" spans="1:9" x14ac:dyDescent="0.25">
      <c r="A56" s="37" t="s">
        <v>26</v>
      </c>
      <c r="B56" s="38" t="s">
        <v>27</v>
      </c>
      <c r="C56" s="33">
        <f>'[1]9.ведомства'!G430</f>
        <v>659683.16</v>
      </c>
      <c r="D56" s="33">
        <f>'[1]9.ведомства'!H430</f>
        <v>659683.16</v>
      </c>
      <c r="E56" s="33">
        <f>'[1]9.ведомства'!I430</f>
        <v>0</v>
      </c>
      <c r="F56" s="33">
        <f>'[1]9.ведомства'!J430</f>
        <v>0</v>
      </c>
      <c r="G56" s="33">
        <f>'[1]9.ведомства'!K430</f>
        <v>659683.16</v>
      </c>
      <c r="H56" s="33">
        <f>'[1]9.ведомства'!L430</f>
        <v>659683.16</v>
      </c>
      <c r="I56" s="59"/>
    </row>
    <row r="57" spans="1:9" x14ac:dyDescent="0.25">
      <c r="A57" s="67" t="s">
        <v>56</v>
      </c>
      <c r="B57" s="68"/>
      <c r="C57" s="33">
        <f t="shared" ref="C57:H57" si="19">C58+C60+C62+C64</f>
        <v>800000</v>
      </c>
      <c r="D57" s="33">
        <f t="shared" si="19"/>
        <v>0</v>
      </c>
      <c r="E57" s="33">
        <f t="shared" si="19"/>
        <v>0</v>
      </c>
      <c r="F57" s="33">
        <f t="shared" si="19"/>
        <v>0</v>
      </c>
      <c r="G57" s="33">
        <f t="shared" si="19"/>
        <v>800000</v>
      </c>
      <c r="H57" s="33">
        <f t="shared" si="19"/>
        <v>0</v>
      </c>
      <c r="I57" s="59"/>
    </row>
    <row r="58" spans="1:9" s="3" customFormat="1" x14ac:dyDescent="0.25">
      <c r="A58" s="34" t="s">
        <v>57</v>
      </c>
      <c r="B58" s="35" t="s">
        <v>14</v>
      </c>
      <c r="C58" s="33">
        <f t="shared" ref="C58:H58" si="20">C59</f>
        <v>600000</v>
      </c>
      <c r="D58" s="33">
        <f t="shared" si="20"/>
        <v>0</v>
      </c>
      <c r="E58" s="33">
        <f t="shared" si="20"/>
        <v>0</v>
      </c>
      <c r="F58" s="33">
        <f t="shared" si="20"/>
        <v>0</v>
      </c>
      <c r="G58" s="33">
        <f t="shared" si="20"/>
        <v>600000</v>
      </c>
      <c r="H58" s="33">
        <f t="shared" si="20"/>
        <v>0</v>
      </c>
      <c r="I58" s="36"/>
    </row>
    <row r="59" spans="1:9" x14ac:dyDescent="0.25">
      <c r="A59" s="37" t="s">
        <v>15</v>
      </c>
      <c r="B59" s="38" t="s">
        <v>16</v>
      </c>
      <c r="C59" s="33">
        <f>'[1]9.ведомства'!G138</f>
        <v>600000</v>
      </c>
      <c r="D59" s="33">
        <f>'[1]9.ведомства'!H138</f>
        <v>0</v>
      </c>
      <c r="E59" s="33">
        <f>'[1]9.ведомства'!I138</f>
        <v>0</v>
      </c>
      <c r="F59" s="33">
        <f>'[1]9.ведомства'!J138</f>
        <v>0</v>
      </c>
      <c r="G59" s="33">
        <f>'[1]9.ведомства'!K138</f>
        <v>600000</v>
      </c>
      <c r="H59" s="33">
        <f>'[1]9.ведомства'!L138</f>
        <v>0</v>
      </c>
      <c r="I59" s="59"/>
    </row>
    <row r="60" spans="1:9" s="3" customFormat="1" x14ac:dyDescent="0.25">
      <c r="A60" s="34" t="s">
        <v>58</v>
      </c>
      <c r="B60" s="35" t="s">
        <v>14</v>
      </c>
      <c r="C60" s="33">
        <f t="shared" ref="C60:H60" si="21">C61</f>
        <v>150000</v>
      </c>
      <c r="D60" s="33">
        <f t="shared" si="21"/>
        <v>0</v>
      </c>
      <c r="E60" s="33">
        <f t="shared" si="21"/>
        <v>0</v>
      </c>
      <c r="F60" s="33">
        <f t="shared" si="21"/>
        <v>0</v>
      </c>
      <c r="G60" s="33">
        <f t="shared" si="21"/>
        <v>150000</v>
      </c>
      <c r="H60" s="33">
        <f t="shared" si="21"/>
        <v>0</v>
      </c>
      <c r="I60" s="36"/>
    </row>
    <row r="61" spans="1:9" x14ac:dyDescent="0.25">
      <c r="A61" s="37" t="s">
        <v>15</v>
      </c>
      <c r="B61" s="38" t="s">
        <v>16</v>
      </c>
      <c r="C61" s="33">
        <f>'[1]9.ведомства'!G141</f>
        <v>150000</v>
      </c>
      <c r="D61" s="33">
        <f>'[1]9.ведомства'!H141</f>
        <v>0</v>
      </c>
      <c r="E61" s="33">
        <f>'[1]9.ведомства'!I141</f>
        <v>0</v>
      </c>
      <c r="F61" s="33">
        <f>'[1]9.ведомства'!J141</f>
        <v>0</v>
      </c>
      <c r="G61" s="33">
        <f>'[1]9.ведомства'!K141</f>
        <v>150000</v>
      </c>
      <c r="H61" s="33">
        <f>'[1]9.ведомства'!L141</f>
        <v>0</v>
      </c>
      <c r="I61" s="59"/>
    </row>
    <row r="62" spans="1:9" hidden="1" x14ac:dyDescent="0.25">
      <c r="A62" s="37" t="s">
        <v>59</v>
      </c>
      <c r="B62" s="41" t="s">
        <v>60</v>
      </c>
      <c r="C62" s="33">
        <f t="shared" ref="C62:H62" si="22">C63</f>
        <v>0</v>
      </c>
      <c r="D62" s="33">
        <f t="shared" si="22"/>
        <v>0</v>
      </c>
      <c r="E62" s="33">
        <f t="shared" si="22"/>
        <v>0</v>
      </c>
      <c r="F62" s="33">
        <f t="shared" si="22"/>
        <v>0</v>
      </c>
      <c r="G62" s="33">
        <f t="shared" si="22"/>
        <v>0</v>
      </c>
      <c r="H62" s="33">
        <f t="shared" si="22"/>
        <v>0</v>
      </c>
      <c r="I62" s="59"/>
    </row>
    <row r="63" spans="1:9" hidden="1" x14ac:dyDescent="0.25">
      <c r="A63" s="37" t="s">
        <v>15</v>
      </c>
      <c r="B63" s="38" t="s">
        <v>16</v>
      </c>
      <c r="C63" s="33">
        <f>'[1]9.ведомства'!G144</f>
        <v>0</v>
      </c>
      <c r="D63" s="33">
        <f>'[1]9.ведомства'!H144</f>
        <v>0</v>
      </c>
      <c r="E63" s="33">
        <f>'[1]9.ведомства'!I144</f>
        <v>0</v>
      </c>
      <c r="F63" s="33">
        <f>'[1]9.ведомства'!J144</f>
        <v>0</v>
      </c>
      <c r="G63" s="33">
        <f>'[1]9.ведомства'!K144</f>
        <v>0</v>
      </c>
      <c r="H63" s="33">
        <f>'[1]9.ведомства'!L144</f>
        <v>0</v>
      </c>
      <c r="I63" s="59"/>
    </row>
    <row r="64" spans="1:9" ht="25.5" x14ac:dyDescent="0.25">
      <c r="A64" s="37" t="s">
        <v>61</v>
      </c>
      <c r="B64" s="6" t="s">
        <v>62</v>
      </c>
      <c r="C64" s="33">
        <f t="shared" ref="C64:H64" si="23">C65</f>
        <v>50000</v>
      </c>
      <c r="D64" s="33">
        <f t="shared" si="23"/>
        <v>0</v>
      </c>
      <c r="E64" s="33">
        <f t="shared" si="23"/>
        <v>0</v>
      </c>
      <c r="F64" s="33">
        <f t="shared" si="23"/>
        <v>0</v>
      </c>
      <c r="G64" s="33">
        <f t="shared" si="23"/>
        <v>50000</v>
      </c>
      <c r="H64" s="33">
        <f t="shared" si="23"/>
        <v>0</v>
      </c>
      <c r="I64" s="59"/>
    </row>
    <row r="65" spans="1:9" x14ac:dyDescent="0.25">
      <c r="A65" s="37" t="s">
        <v>15</v>
      </c>
      <c r="B65" s="38" t="s">
        <v>16</v>
      </c>
      <c r="C65" s="33">
        <f>'[1]9.ведомства'!G147</f>
        <v>50000</v>
      </c>
      <c r="D65" s="33">
        <f>'[1]9.ведомства'!H147</f>
        <v>0</v>
      </c>
      <c r="E65" s="33">
        <f>'[1]9.ведомства'!I147</f>
        <v>0</v>
      </c>
      <c r="F65" s="33">
        <f>'[1]9.ведомства'!J147</f>
        <v>0</v>
      </c>
      <c r="G65" s="33">
        <f>'[1]9.ведомства'!K147</f>
        <v>50000</v>
      </c>
      <c r="H65" s="33">
        <f>'[1]9.ведомства'!L147</f>
        <v>0</v>
      </c>
      <c r="I65" s="59"/>
    </row>
    <row r="66" spans="1:9" x14ac:dyDescent="0.25">
      <c r="A66" s="69" t="s">
        <v>63</v>
      </c>
      <c r="B66" s="70"/>
      <c r="C66" s="33">
        <f t="shared" ref="C66:H66" si="24">C67+C69+C73+C75+C71+C77+C79</f>
        <v>20304763.879999999</v>
      </c>
      <c r="D66" s="33">
        <f t="shared" si="24"/>
        <v>5704394.8799999999</v>
      </c>
      <c r="E66" s="33">
        <f t="shared" si="24"/>
        <v>0</v>
      </c>
      <c r="F66" s="33">
        <f t="shared" si="24"/>
        <v>0</v>
      </c>
      <c r="G66" s="33">
        <f t="shared" si="24"/>
        <v>20304763.879999999</v>
      </c>
      <c r="H66" s="33">
        <f t="shared" si="24"/>
        <v>5704394.8799999999</v>
      </c>
      <c r="I66" s="59"/>
    </row>
    <row r="67" spans="1:9" ht="36" hidden="1" x14ac:dyDescent="0.25">
      <c r="A67" s="39" t="s">
        <v>64</v>
      </c>
      <c r="B67" s="35" t="s">
        <v>65</v>
      </c>
      <c r="C67" s="33">
        <f t="shared" ref="C67:H67" si="25">C68</f>
        <v>0</v>
      </c>
      <c r="D67" s="33">
        <f t="shared" si="25"/>
        <v>0</v>
      </c>
      <c r="E67" s="33">
        <f t="shared" si="25"/>
        <v>0</v>
      </c>
      <c r="F67" s="33">
        <f t="shared" si="25"/>
        <v>0</v>
      </c>
      <c r="G67" s="33">
        <f t="shared" si="25"/>
        <v>0</v>
      </c>
      <c r="H67" s="33">
        <f t="shared" si="25"/>
        <v>0</v>
      </c>
      <c r="I67" s="59"/>
    </row>
    <row r="68" spans="1:9" hidden="1" x14ac:dyDescent="0.25">
      <c r="A68" s="37" t="s">
        <v>51</v>
      </c>
      <c r="B68" s="35" t="s">
        <v>52</v>
      </c>
      <c r="C68" s="33">
        <f>'[1]9.ведомства'!G799</f>
        <v>0</v>
      </c>
      <c r="D68" s="33">
        <f>'[1]9.ведомства'!H799</f>
        <v>0</v>
      </c>
      <c r="E68" s="33">
        <f>'[1]9.ведомства'!I799</f>
        <v>0</v>
      </c>
      <c r="F68" s="33">
        <f>'[1]9.ведомства'!J799</f>
        <v>0</v>
      </c>
      <c r="G68" s="33">
        <f>'[1]9.ведомства'!K799</f>
        <v>0</v>
      </c>
      <c r="H68" s="33">
        <f>'[1]9.ведомства'!L799</f>
        <v>0</v>
      </c>
      <c r="I68" s="59"/>
    </row>
    <row r="69" spans="1:9" ht="48" hidden="1" x14ac:dyDescent="0.25">
      <c r="A69" s="39" t="s">
        <v>66</v>
      </c>
      <c r="B69" s="35" t="s">
        <v>67</v>
      </c>
      <c r="C69" s="33">
        <f t="shared" ref="C69:H69" si="26">C70</f>
        <v>0</v>
      </c>
      <c r="D69" s="33">
        <f t="shared" si="26"/>
        <v>0</v>
      </c>
      <c r="E69" s="33">
        <f t="shared" si="26"/>
        <v>0</v>
      </c>
      <c r="F69" s="33">
        <f t="shared" si="26"/>
        <v>0</v>
      </c>
      <c r="G69" s="33">
        <f t="shared" si="26"/>
        <v>0</v>
      </c>
      <c r="H69" s="33">
        <f t="shared" si="26"/>
        <v>0</v>
      </c>
      <c r="I69" s="59"/>
    </row>
    <row r="70" spans="1:9" hidden="1" x14ac:dyDescent="0.25">
      <c r="A70" s="37" t="s">
        <v>26</v>
      </c>
      <c r="B70" s="38" t="s">
        <v>27</v>
      </c>
      <c r="C70" s="33">
        <f>'[1]9.ведомства'!G419</f>
        <v>0</v>
      </c>
      <c r="D70" s="33">
        <f>'[1]9.ведомства'!H419</f>
        <v>0</v>
      </c>
      <c r="E70" s="33">
        <f>'[1]9.ведомства'!I419</f>
        <v>0</v>
      </c>
      <c r="F70" s="33">
        <f>'[1]9.ведомства'!J419</f>
        <v>0</v>
      </c>
      <c r="G70" s="33">
        <f>'[1]9.ведомства'!K419</f>
        <v>0</v>
      </c>
      <c r="H70" s="33">
        <f>'[1]9.ведомства'!L419</f>
        <v>0</v>
      </c>
      <c r="I70" s="59"/>
    </row>
    <row r="71" spans="1:9" ht="38.25" x14ac:dyDescent="0.25">
      <c r="A71" s="39" t="s">
        <v>68</v>
      </c>
      <c r="B71" s="42" t="s">
        <v>69</v>
      </c>
      <c r="C71" s="33">
        <f t="shared" ref="C71:H71" si="27">C72</f>
        <v>5368170</v>
      </c>
      <c r="D71" s="33">
        <f t="shared" si="27"/>
        <v>5368170</v>
      </c>
      <c r="E71" s="33">
        <f t="shared" si="27"/>
        <v>0</v>
      </c>
      <c r="F71" s="33">
        <f t="shared" si="27"/>
        <v>0</v>
      </c>
      <c r="G71" s="33">
        <f t="shared" si="27"/>
        <v>5368170</v>
      </c>
      <c r="H71" s="33">
        <f t="shared" si="27"/>
        <v>5368170</v>
      </c>
      <c r="I71" s="59"/>
    </row>
    <row r="72" spans="1:9" x14ac:dyDescent="0.25">
      <c r="A72" s="37" t="s">
        <v>51</v>
      </c>
      <c r="B72" s="35" t="s">
        <v>52</v>
      </c>
      <c r="C72" s="33">
        <f>'[1]9.ведомства'!G802</f>
        <v>5368170</v>
      </c>
      <c r="D72" s="33">
        <f>'[1]9.ведомства'!H802</f>
        <v>5368170</v>
      </c>
      <c r="E72" s="33">
        <f>'[1]9.ведомства'!I802</f>
        <v>0</v>
      </c>
      <c r="F72" s="33">
        <f>'[1]9.ведомства'!J802</f>
        <v>0</v>
      </c>
      <c r="G72" s="33">
        <f>'[1]9.ведомства'!K802</f>
        <v>5368170</v>
      </c>
      <c r="H72" s="33">
        <f>'[1]9.ведомства'!L802</f>
        <v>5368170</v>
      </c>
      <c r="I72" s="59"/>
    </row>
    <row r="73" spans="1:9" ht="25.5" hidden="1" x14ac:dyDescent="0.25">
      <c r="A73" s="39" t="s">
        <v>70</v>
      </c>
      <c r="B73" s="42" t="s">
        <v>71</v>
      </c>
      <c r="C73" s="33">
        <f t="shared" ref="C73:H73" si="28">C74</f>
        <v>0</v>
      </c>
      <c r="D73" s="33">
        <f t="shared" si="28"/>
        <v>0</v>
      </c>
      <c r="E73" s="33">
        <f t="shared" si="28"/>
        <v>0</v>
      </c>
      <c r="F73" s="33">
        <f t="shared" si="28"/>
        <v>0</v>
      </c>
      <c r="G73" s="33">
        <f t="shared" si="28"/>
        <v>0</v>
      </c>
      <c r="H73" s="33">
        <f t="shared" si="28"/>
        <v>0</v>
      </c>
      <c r="I73" s="59"/>
    </row>
    <row r="74" spans="1:9" hidden="1" x14ac:dyDescent="0.25">
      <c r="A74" s="37" t="s">
        <v>51</v>
      </c>
      <c r="B74" s="35" t="s">
        <v>52</v>
      </c>
      <c r="C74" s="33">
        <f>'[1]9.ведомства'!G803</f>
        <v>0</v>
      </c>
      <c r="D74" s="33">
        <f>'[1]9.ведомства'!H803</f>
        <v>0</v>
      </c>
      <c r="E74" s="33">
        <f>'[1]9.ведомства'!I803</f>
        <v>0</v>
      </c>
      <c r="F74" s="33">
        <f>'[1]9.ведомства'!J803</f>
        <v>0</v>
      </c>
      <c r="G74" s="33">
        <f>'[1]9.ведомства'!K803</f>
        <v>0</v>
      </c>
      <c r="H74" s="33">
        <f>'[1]9.ведомства'!L803</f>
        <v>0</v>
      </c>
      <c r="I74" s="59"/>
    </row>
    <row r="75" spans="1:9" ht="38.25" x14ac:dyDescent="0.25">
      <c r="A75" s="39" t="s">
        <v>72</v>
      </c>
      <c r="B75" s="6" t="s">
        <v>73</v>
      </c>
      <c r="C75" s="33">
        <f t="shared" ref="C75:H75" si="29">C76</f>
        <v>14100369</v>
      </c>
      <c r="D75" s="33">
        <f t="shared" si="29"/>
        <v>0</v>
      </c>
      <c r="E75" s="33">
        <f t="shared" si="29"/>
        <v>0</v>
      </c>
      <c r="F75" s="33">
        <f t="shared" si="29"/>
        <v>0</v>
      </c>
      <c r="G75" s="33">
        <f t="shared" si="29"/>
        <v>14100369</v>
      </c>
      <c r="H75" s="33">
        <f t="shared" si="29"/>
        <v>0</v>
      </c>
      <c r="I75" s="59"/>
    </row>
    <row r="76" spans="1:9" x14ac:dyDescent="0.25">
      <c r="A76" s="37" t="s">
        <v>51</v>
      </c>
      <c r="B76" s="35" t="s">
        <v>52</v>
      </c>
      <c r="C76" s="33">
        <f>'[1]9.ведомства'!G806</f>
        <v>14100369</v>
      </c>
      <c r="D76" s="33">
        <f>'[1]9.ведомства'!H806</f>
        <v>0</v>
      </c>
      <c r="E76" s="33">
        <f>'[1]9.ведомства'!I806</f>
        <v>0</v>
      </c>
      <c r="F76" s="33">
        <f>'[1]9.ведомства'!J806</f>
        <v>0</v>
      </c>
      <c r="G76" s="33">
        <f>'[1]9.ведомства'!K806</f>
        <v>14100369</v>
      </c>
      <c r="H76" s="33">
        <f>'[1]9.ведомства'!L806</f>
        <v>0</v>
      </c>
      <c r="I76" s="59"/>
    </row>
    <row r="77" spans="1:9" ht="48" x14ac:dyDescent="0.25">
      <c r="A77" s="39" t="s">
        <v>74</v>
      </c>
      <c r="B77" s="35" t="s">
        <v>67</v>
      </c>
      <c r="C77" s="33">
        <f t="shared" ref="C77:H77" si="30">C78</f>
        <v>336224.88</v>
      </c>
      <c r="D77" s="33">
        <f t="shared" si="30"/>
        <v>336224.88</v>
      </c>
      <c r="E77" s="33">
        <f t="shared" si="30"/>
        <v>0</v>
      </c>
      <c r="F77" s="33">
        <f t="shared" si="30"/>
        <v>0</v>
      </c>
      <c r="G77" s="33">
        <f t="shared" si="30"/>
        <v>336224.88</v>
      </c>
      <c r="H77" s="33">
        <f t="shared" si="30"/>
        <v>336224.88</v>
      </c>
      <c r="I77" s="59"/>
    </row>
    <row r="78" spans="1:9" x14ac:dyDescent="0.25">
      <c r="A78" s="37" t="s">
        <v>26</v>
      </c>
      <c r="B78" s="38" t="s">
        <v>27</v>
      </c>
      <c r="C78" s="33">
        <f>'[1]9.ведомства'!G422</f>
        <v>336224.88</v>
      </c>
      <c r="D78" s="33">
        <f>'[1]9.ведомства'!H422</f>
        <v>336224.88</v>
      </c>
      <c r="E78" s="33">
        <f>'[1]9.ведомства'!I422</f>
        <v>0</v>
      </c>
      <c r="F78" s="33">
        <f>'[1]9.ведомства'!J422</f>
        <v>0</v>
      </c>
      <c r="G78" s="33">
        <f>'[1]9.ведомства'!K422</f>
        <v>336224.88</v>
      </c>
      <c r="H78" s="33">
        <f>'[1]9.ведомства'!L422</f>
        <v>336224.88</v>
      </c>
      <c r="I78" s="59"/>
    </row>
    <row r="79" spans="1:9" ht="25.5" x14ac:dyDescent="0.25">
      <c r="A79" s="39" t="s">
        <v>75</v>
      </c>
      <c r="B79" s="42" t="s">
        <v>71</v>
      </c>
      <c r="C79" s="33">
        <f t="shared" ref="C79:H79" si="31">C80</f>
        <v>500000</v>
      </c>
      <c r="D79" s="33">
        <f t="shared" si="31"/>
        <v>0</v>
      </c>
      <c r="E79" s="33">
        <f t="shared" si="31"/>
        <v>0</v>
      </c>
      <c r="F79" s="33">
        <f t="shared" si="31"/>
        <v>0</v>
      </c>
      <c r="G79" s="33">
        <f t="shared" si="31"/>
        <v>500000</v>
      </c>
      <c r="H79" s="33">
        <f t="shared" si="31"/>
        <v>0</v>
      </c>
      <c r="I79" s="59"/>
    </row>
    <row r="80" spans="1:9" x14ac:dyDescent="0.25">
      <c r="A80" s="37" t="s">
        <v>51</v>
      </c>
      <c r="B80" s="35" t="s">
        <v>52</v>
      </c>
      <c r="C80" s="33">
        <f>'[1]9.ведомства'!G810</f>
        <v>500000</v>
      </c>
      <c r="D80" s="33">
        <f>'[1]9.ведомства'!H810</f>
        <v>0</v>
      </c>
      <c r="E80" s="33">
        <f>'[1]9.ведомства'!I810</f>
        <v>0</v>
      </c>
      <c r="F80" s="33">
        <f>'[1]9.ведомства'!J810</f>
        <v>0</v>
      </c>
      <c r="G80" s="33">
        <f>'[1]9.ведомства'!K810</f>
        <v>500000</v>
      </c>
      <c r="H80" s="33">
        <f>'[1]9.ведомства'!L810</f>
        <v>0</v>
      </c>
      <c r="I80" s="59"/>
    </row>
    <row r="81" spans="1:9" x14ac:dyDescent="0.25">
      <c r="A81" s="65" t="s">
        <v>76</v>
      </c>
      <c r="B81" s="65"/>
      <c r="C81" s="33">
        <f t="shared" ref="C81:H82" si="32">C82</f>
        <v>500000</v>
      </c>
      <c r="D81" s="33">
        <f t="shared" si="32"/>
        <v>0</v>
      </c>
      <c r="E81" s="33">
        <f t="shared" si="32"/>
        <v>0</v>
      </c>
      <c r="F81" s="33">
        <f t="shared" si="32"/>
        <v>0</v>
      </c>
      <c r="G81" s="33">
        <f t="shared" si="32"/>
        <v>500000</v>
      </c>
      <c r="H81" s="33">
        <f t="shared" si="32"/>
        <v>0</v>
      </c>
      <c r="I81" s="59"/>
    </row>
    <row r="82" spans="1:9" s="3" customFormat="1" x14ac:dyDescent="0.25">
      <c r="A82" s="34" t="s">
        <v>77</v>
      </c>
      <c r="B82" s="43" t="s">
        <v>14</v>
      </c>
      <c r="C82" s="33">
        <f t="shared" si="32"/>
        <v>500000</v>
      </c>
      <c r="D82" s="33">
        <f t="shared" si="32"/>
        <v>0</v>
      </c>
      <c r="E82" s="33">
        <f t="shared" si="32"/>
        <v>0</v>
      </c>
      <c r="F82" s="33">
        <f t="shared" si="32"/>
        <v>0</v>
      </c>
      <c r="G82" s="33">
        <f t="shared" si="32"/>
        <v>500000</v>
      </c>
      <c r="H82" s="33">
        <f t="shared" si="32"/>
        <v>0</v>
      </c>
      <c r="I82" s="36"/>
    </row>
    <row r="83" spans="1:9" x14ac:dyDescent="0.25">
      <c r="A83" s="37" t="s">
        <v>51</v>
      </c>
      <c r="B83" s="35" t="s">
        <v>52</v>
      </c>
      <c r="C83" s="33">
        <f>'[1]9.ведомства'!G988</f>
        <v>500000</v>
      </c>
      <c r="D83" s="33">
        <f>'[1]9.ведомства'!H988</f>
        <v>0</v>
      </c>
      <c r="E83" s="33">
        <f>'[1]9.ведомства'!I988</f>
        <v>0</v>
      </c>
      <c r="F83" s="33">
        <f>'[1]9.ведомства'!J988</f>
        <v>0</v>
      </c>
      <c r="G83" s="33">
        <f>'[1]9.ведомства'!K988</f>
        <v>500000</v>
      </c>
      <c r="H83" s="33">
        <f>'[1]9.ведомства'!L988</f>
        <v>0</v>
      </c>
      <c r="I83" s="59"/>
    </row>
    <row r="84" spans="1:9" ht="26.25" hidden="1" customHeight="1" x14ac:dyDescent="0.25">
      <c r="A84" s="65" t="s">
        <v>78</v>
      </c>
      <c r="B84" s="65"/>
      <c r="C84" s="33">
        <f t="shared" ref="C84:H85" si="33">C85</f>
        <v>0</v>
      </c>
      <c r="D84" s="33">
        <f t="shared" si="33"/>
        <v>0</v>
      </c>
      <c r="E84" s="33">
        <f t="shared" si="33"/>
        <v>0</v>
      </c>
      <c r="F84" s="33">
        <f t="shared" si="33"/>
        <v>0</v>
      </c>
      <c r="G84" s="33">
        <f t="shared" si="33"/>
        <v>0</v>
      </c>
      <c r="H84" s="33">
        <f t="shared" si="33"/>
        <v>0</v>
      </c>
      <c r="I84" s="59"/>
    </row>
    <row r="85" spans="1:9" s="3" customFormat="1" hidden="1" x14ac:dyDescent="0.25">
      <c r="A85" s="34" t="s">
        <v>79</v>
      </c>
      <c r="B85" s="35" t="s">
        <v>14</v>
      </c>
      <c r="C85" s="33">
        <f t="shared" si="33"/>
        <v>0</v>
      </c>
      <c r="D85" s="33">
        <f t="shared" si="33"/>
        <v>0</v>
      </c>
      <c r="E85" s="33">
        <f t="shared" si="33"/>
        <v>0</v>
      </c>
      <c r="F85" s="33">
        <f t="shared" si="33"/>
        <v>0</v>
      </c>
      <c r="G85" s="33">
        <f t="shared" si="33"/>
        <v>0</v>
      </c>
      <c r="H85" s="33">
        <f t="shared" si="33"/>
        <v>0</v>
      </c>
      <c r="I85" s="36"/>
    </row>
    <row r="86" spans="1:9" hidden="1" x14ac:dyDescent="0.25">
      <c r="A86" s="37" t="s">
        <v>51</v>
      </c>
      <c r="B86" s="35" t="s">
        <v>52</v>
      </c>
      <c r="C86" s="33">
        <f>'[1]9.ведомства'!G815</f>
        <v>0</v>
      </c>
      <c r="D86" s="33">
        <f>'[1]9.ведомства'!H815</f>
        <v>0</v>
      </c>
      <c r="E86" s="33">
        <f>'[1]9.ведомства'!I815</f>
        <v>0</v>
      </c>
      <c r="F86" s="33">
        <f>'[1]9.ведомства'!J815</f>
        <v>0</v>
      </c>
      <c r="G86" s="33">
        <f>'[1]9.ведомства'!K815</f>
        <v>0</v>
      </c>
      <c r="H86" s="33">
        <f>'[1]9.ведомства'!L815</f>
        <v>0</v>
      </c>
      <c r="I86" s="59"/>
    </row>
    <row r="87" spans="1:9" s="3" customFormat="1" x14ac:dyDescent="0.25">
      <c r="A87" s="65" t="s">
        <v>80</v>
      </c>
      <c r="B87" s="65"/>
      <c r="C87" s="33">
        <f t="shared" ref="C87:H87" si="34">C88+C93</f>
        <v>358000</v>
      </c>
      <c r="D87" s="33">
        <f t="shared" si="34"/>
        <v>0</v>
      </c>
      <c r="E87" s="33">
        <f t="shared" si="34"/>
        <v>0</v>
      </c>
      <c r="F87" s="33">
        <f t="shared" si="34"/>
        <v>0</v>
      </c>
      <c r="G87" s="33">
        <f t="shared" si="34"/>
        <v>358000</v>
      </c>
      <c r="H87" s="33">
        <f t="shared" si="34"/>
        <v>0</v>
      </c>
      <c r="I87" s="36"/>
    </row>
    <row r="88" spans="1:9" s="4" customFormat="1" ht="26.25" customHeight="1" x14ac:dyDescent="0.25">
      <c r="A88" s="65" t="s">
        <v>81</v>
      </c>
      <c r="B88" s="65"/>
      <c r="C88" s="33">
        <f t="shared" ref="C88:H88" si="35">C89+C91</f>
        <v>258000</v>
      </c>
      <c r="D88" s="33">
        <f t="shared" si="35"/>
        <v>0</v>
      </c>
      <c r="E88" s="33">
        <f t="shared" si="35"/>
        <v>0</v>
      </c>
      <c r="F88" s="33">
        <f t="shared" si="35"/>
        <v>0</v>
      </c>
      <c r="G88" s="33">
        <f t="shared" si="35"/>
        <v>258000</v>
      </c>
      <c r="H88" s="33">
        <f t="shared" si="35"/>
        <v>0</v>
      </c>
      <c r="I88" s="59"/>
    </row>
    <row r="89" spans="1:9" s="3" customFormat="1" x14ac:dyDescent="0.25">
      <c r="A89" s="37" t="s">
        <v>82</v>
      </c>
      <c r="B89" s="35" t="s">
        <v>14</v>
      </c>
      <c r="C89" s="33">
        <f t="shared" ref="C89:H89" si="36">C90</f>
        <v>60000</v>
      </c>
      <c r="D89" s="33">
        <f t="shared" si="36"/>
        <v>0</v>
      </c>
      <c r="E89" s="33">
        <f t="shared" si="36"/>
        <v>0</v>
      </c>
      <c r="F89" s="33">
        <f t="shared" si="36"/>
        <v>0</v>
      </c>
      <c r="G89" s="33">
        <f t="shared" si="36"/>
        <v>60000</v>
      </c>
      <c r="H89" s="33">
        <f t="shared" si="36"/>
        <v>0</v>
      </c>
      <c r="I89" s="36"/>
    </row>
    <row r="90" spans="1:9" x14ac:dyDescent="0.25">
      <c r="A90" s="37" t="s">
        <v>15</v>
      </c>
      <c r="B90" s="38" t="s">
        <v>16</v>
      </c>
      <c r="C90" s="33">
        <f>'[1]9.ведомства'!G174</f>
        <v>60000</v>
      </c>
      <c r="D90" s="33">
        <f>'[1]9.ведомства'!H174</f>
        <v>0</v>
      </c>
      <c r="E90" s="33">
        <f>'[1]9.ведомства'!I174</f>
        <v>0</v>
      </c>
      <c r="F90" s="33">
        <f>'[1]9.ведомства'!J174</f>
        <v>0</v>
      </c>
      <c r="G90" s="33">
        <f>'[1]9.ведомства'!K174</f>
        <v>60000</v>
      </c>
      <c r="H90" s="33">
        <f>'[1]9.ведомства'!L174</f>
        <v>0</v>
      </c>
      <c r="I90" s="59"/>
    </row>
    <row r="91" spans="1:9" s="3" customFormat="1" x14ac:dyDescent="0.25">
      <c r="A91" s="37" t="s">
        <v>83</v>
      </c>
      <c r="B91" s="35" t="s">
        <v>14</v>
      </c>
      <c r="C91" s="33">
        <f t="shared" ref="C91:H91" si="37">C92</f>
        <v>198000</v>
      </c>
      <c r="D91" s="33">
        <f t="shared" si="37"/>
        <v>0</v>
      </c>
      <c r="E91" s="33">
        <f t="shared" si="37"/>
        <v>0</v>
      </c>
      <c r="F91" s="33">
        <f t="shared" si="37"/>
        <v>0</v>
      </c>
      <c r="G91" s="33">
        <f t="shared" si="37"/>
        <v>198000</v>
      </c>
      <c r="H91" s="33">
        <f t="shared" si="37"/>
        <v>0</v>
      </c>
      <c r="I91" s="36"/>
    </row>
    <row r="92" spans="1:9" x14ac:dyDescent="0.25">
      <c r="A92" s="37" t="s">
        <v>15</v>
      </c>
      <c r="B92" s="38" t="s">
        <v>16</v>
      </c>
      <c r="C92" s="33">
        <f>'[1]9.ведомства'!G177</f>
        <v>198000</v>
      </c>
      <c r="D92" s="33">
        <f>'[1]9.ведомства'!H177</f>
        <v>0</v>
      </c>
      <c r="E92" s="33">
        <f>'[1]9.ведомства'!I177</f>
        <v>0</v>
      </c>
      <c r="F92" s="33">
        <f>'[1]9.ведомства'!J177</f>
        <v>0</v>
      </c>
      <c r="G92" s="33">
        <f>'[1]9.ведомства'!K177</f>
        <v>198000</v>
      </c>
      <c r="H92" s="33">
        <f>'[1]9.ведомства'!L177</f>
        <v>0</v>
      </c>
      <c r="I92" s="59"/>
    </row>
    <row r="93" spans="1:9" x14ac:dyDescent="0.25">
      <c r="A93" s="65" t="s">
        <v>84</v>
      </c>
      <c r="B93" s="65"/>
      <c r="C93" s="33">
        <f t="shared" ref="C93:H94" si="38">C94</f>
        <v>100000</v>
      </c>
      <c r="D93" s="33">
        <f t="shared" si="38"/>
        <v>0</v>
      </c>
      <c r="E93" s="33">
        <f t="shared" si="38"/>
        <v>0</v>
      </c>
      <c r="F93" s="33">
        <f t="shared" si="38"/>
        <v>0</v>
      </c>
      <c r="G93" s="33">
        <f t="shared" si="38"/>
        <v>100000</v>
      </c>
      <c r="H93" s="33">
        <f t="shared" si="38"/>
        <v>0</v>
      </c>
      <c r="I93" s="59"/>
    </row>
    <row r="94" spans="1:9" s="3" customFormat="1" x14ac:dyDescent="0.25">
      <c r="A94" s="34" t="s">
        <v>85</v>
      </c>
      <c r="B94" s="35" t="s">
        <v>14</v>
      </c>
      <c r="C94" s="33">
        <f t="shared" si="38"/>
        <v>100000</v>
      </c>
      <c r="D94" s="33">
        <f t="shared" si="38"/>
        <v>0</v>
      </c>
      <c r="E94" s="33">
        <f t="shared" si="38"/>
        <v>0</v>
      </c>
      <c r="F94" s="33">
        <f t="shared" si="38"/>
        <v>0</v>
      </c>
      <c r="G94" s="33">
        <f t="shared" si="38"/>
        <v>100000</v>
      </c>
      <c r="H94" s="33">
        <f t="shared" si="38"/>
        <v>0</v>
      </c>
      <c r="I94" s="36"/>
    </row>
    <row r="95" spans="1:9" x14ac:dyDescent="0.25">
      <c r="A95" s="37" t="s">
        <v>15</v>
      </c>
      <c r="B95" s="38" t="s">
        <v>16</v>
      </c>
      <c r="C95" s="33">
        <f>'[1]9.ведомства'!G182</f>
        <v>100000</v>
      </c>
      <c r="D95" s="33">
        <f>'[1]9.ведомства'!H182</f>
        <v>0</v>
      </c>
      <c r="E95" s="33">
        <f>'[1]9.ведомства'!I182</f>
        <v>0</v>
      </c>
      <c r="F95" s="33">
        <f>'[1]9.ведомства'!J182</f>
        <v>0</v>
      </c>
      <c r="G95" s="33">
        <f>'[1]9.ведомства'!K182</f>
        <v>100000</v>
      </c>
      <c r="H95" s="33">
        <f>'[1]9.ведомства'!L182</f>
        <v>0</v>
      </c>
      <c r="I95" s="59"/>
    </row>
    <row r="96" spans="1:9" s="4" customFormat="1" ht="19.5" customHeight="1" x14ac:dyDescent="0.25">
      <c r="A96" s="65" t="s">
        <v>86</v>
      </c>
      <c r="B96" s="65"/>
      <c r="C96" s="33">
        <f t="shared" ref="C96:H96" si="39">C97+C118+C147+C182</f>
        <v>48409178.109999999</v>
      </c>
      <c r="D96" s="33">
        <f t="shared" si="39"/>
        <v>8715.41</v>
      </c>
      <c r="E96" s="33">
        <f t="shared" si="39"/>
        <v>0</v>
      </c>
      <c r="F96" s="33">
        <f t="shared" si="39"/>
        <v>0</v>
      </c>
      <c r="G96" s="33">
        <f t="shared" si="39"/>
        <v>48409178.109999999</v>
      </c>
      <c r="H96" s="33">
        <f t="shared" si="39"/>
        <v>8715.41</v>
      </c>
      <c r="I96" s="59"/>
    </row>
    <row r="97" spans="1:9" x14ac:dyDescent="0.25">
      <c r="A97" s="65" t="s">
        <v>87</v>
      </c>
      <c r="B97" s="65"/>
      <c r="C97" s="33">
        <f t="shared" ref="C97:H97" si="40">C98+C100+C102+C104+C106+C110+C112+C114+C116+C108</f>
        <v>36668195.859999999</v>
      </c>
      <c r="D97" s="33">
        <f t="shared" si="40"/>
        <v>0</v>
      </c>
      <c r="E97" s="33">
        <f t="shared" si="40"/>
        <v>0</v>
      </c>
      <c r="F97" s="33">
        <f t="shared" si="40"/>
        <v>0</v>
      </c>
      <c r="G97" s="33">
        <f t="shared" si="40"/>
        <v>36668195.859999999</v>
      </c>
      <c r="H97" s="33">
        <f t="shared" si="40"/>
        <v>0</v>
      </c>
      <c r="I97" s="59"/>
    </row>
    <row r="98" spans="1:9" s="3" customFormat="1" x14ac:dyDescent="0.25">
      <c r="A98" s="34" t="s">
        <v>88</v>
      </c>
      <c r="B98" s="43" t="s">
        <v>89</v>
      </c>
      <c r="C98" s="33">
        <f t="shared" ref="C98:H98" si="41">C99</f>
        <v>8729440.8300000001</v>
      </c>
      <c r="D98" s="33">
        <f t="shared" si="41"/>
        <v>0</v>
      </c>
      <c r="E98" s="33">
        <f t="shared" si="41"/>
        <v>0</v>
      </c>
      <c r="F98" s="33">
        <f t="shared" si="41"/>
        <v>0</v>
      </c>
      <c r="G98" s="33">
        <f t="shared" si="41"/>
        <v>8729440.8300000001</v>
      </c>
      <c r="H98" s="33">
        <f t="shared" si="41"/>
        <v>0</v>
      </c>
      <c r="I98" s="36"/>
    </row>
    <row r="99" spans="1:9" x14ac:dyDescent="0.25">
      <c r="A99" s="37" t="s">
        <v>90</v>
      </c>
      <c r="B99" s="35" t="s">
        <v>91</v>
      </c>
      <c r="C99" s="33">
        <f>'[1]9.ведомства'!G1113</f>
        <v>8729440.8300000001</v>
      </c>
      <c r="D99" s="33">
        <f>'[1]9.ведомства'!H1113</f>
        <v>0</v>
      </c>
      <c r="E99" s="33">
        <f>'[1]9.ведомства'!I1113</f>
        <v>0</v>
      </c>
      <c r="F99" s="33">
        <f>'[1]9.ведомства'!J1113</f>
        <v>0</v>
      </c>
      <c r="G99" s="33">
        <f>'[1]9.ведомства'!K1113</f>
        <v>8729440.8300000001</v>
      </c>
      <c r="H99" s="33">
        <f>'[1]9.ведомства'!L1113</f>
        <v>0</v>
      </c>
      <c r="I99" s="59"/>
    </row>
    <row r="100" spans="1:9" s="3" customFormat="1" hidden="1" x14ac:dyDescent="0.25">
      <c r="A100" s="34" t="s">
        <v>92</v>
      </c>
      <c r="B100" s="35" t="s">
        <v>93</v>
      </c>
      <c r="C100" s="33">
        <f t="shared" ref="C100:H100" si="42">C101</f>
        <v>0</v>
      </c>
      <c r="D100" s="33">
        <f t="shared" si="42"/>
        <v>0</v>
      </c>
      <c r="E100" s="33">
        <f t="shared" si="42"/>
        <v>0</v>
      </c>
      <c r="F100" s="33">
        <f t="shared" si="42"/>
        <v>0</v>
      </c>
      <c r="G100" s="33">
        <f t="shared" si="42"/>
        <v>0</v>
      </c>
      <c r="H100" s="33">
        <f t="shared" si="42"/>
        <v>0</v>
      </c>
      <c r="I100" s="36"/>
    </row>
    <row r="101" spans="1:9" s="3" customFormat="1" hidden="1" x14ac:dyDescent="0.25">
      <c r="A101" s="37" t="s">
        <v>90</v>
      </c>
      <c r="B101" s="35" t="s">
        <v>91</v>
      </c>
      <c r="C101" s="33">
        <f>'[1]9.ведомства'!G1115</f>
        <v>0</v>
      </c>
      <c r="D101" s="33">
        <f>'[1]9.ведомства'!H1115</f>
        <v>0</v>
      </c>
      <c r="E101" s="33">
        <f>'[1]9.ведомства'!I1115</f>
        <v>0</v>
      </c>
      <c r="F101" s="33">
        <f>'[1]9.ведомства'!J1115</f>
        <v>0</v>
      </c>
      <c r="G101" s="33">
        <f>'[1]9.ведомства'!K1115</f>
        <v>0</v>
      </c>
      <c r="H101" s="33">
        <f>'[1]9.ведомства'!L1115</f>
        <v>0</v>
      </c>
      <c r="I101" s="36"/>
    </row>
    <row r="102" spans="1:9" s="3" customFormat="1" ht="24" hidden="1" x14ac:dyDescent="0.25">
      <c r="A102" s="34" t="s">
        <v>94</v>
      </c>
      <c r="B102" s="43" t="s">
        <v>95</v>
      </c>
      <c r="C102" s="33">
        <f t="shared" ref="C102:H102" si="43">C103</f>
        <v>0</v>
      </c>
      <c r="D102" s="33">
        <f t="shared" si="43"/>
        <v>0</v>
      </c>
      <c r="E102" s="33">
        <f t="shared" si="43"/>
        <v>0</v>
      </c>
      <c r="F102" s="33">
        <f t="shared" si="43"/>
        <v>0</v>
      </c>
      <c r="G102" s="33">
        <f t="shared" si="43"/>
        <v>0</v>
      </c>
      <c r="H102" s="33">
        <f t="shared" si="43"/>
        <v>0</v>
      </c>
      <c r="I102" s="36"/>
    </row>
    <row r="103" spans="1:9" hidden="1" x14ac:dyDescent="0.25">
      <c r="A103" s="37" t="s">
        <v>90</v>
      </c>
      <c r="B103" s="35" t="s">
        <v>91</v>
      </c>
      <c r="C103" s="33">
        <f>'[1]9.ведомства'!G1118</f>
        <v>0</v>
      </c>
      <c r="D103" s="33">
        <f>'[1]9.ведомства'!H1118</f>
        <v>0</v>
      </c>
      <c r="E103" s="33">
        <f>'[1]9.ведомства'!I1118</f>
        <v>0</v>
      </c>
      <c r="F103" s="33">
        <f>'[1]9.ведомства'!J1118</f>
        <v>0</v>
      </c>
      <c r="G103" s="33">
        <f>'[1]9.ведомства'!K1118</f>
        <v>0</v>
      </c>
      <c r="H103" s="33">
        <f>'[1]9.ведомства'!L1118</f>
        <v>0</v>
      </c>
      <c r="I103" s="59"/>
    </row>
    <row r="104" spans="1:9" s="5" customFormat="1" x14ac:dyDescent="0.25">
      <c r="A104" s="34" t="s">
        <v>96</v>
      </c>
      <c r="B104" s="35" t="s">
        <v>14</v>
      </c>
      <c r="C104" s="33">
        <f t="shared" ref="C104:H104" si="44">C105</f>
        <v>225000</v>
      </c>
      <c r="D104" s="33">
        <f t="shared" si="44"/>
        <v>0</v>
      </c>
      <c r="E104" s="33">
        <f t="shared" si="44"/>
        <v>0</v>
      </c>
      <c r="F104" s="33">
        <f t="shared" si="44"/>
        <v>0</v>
      </c>
      <c r="G104" s="33">
        <f t="shared" si="44"/>
        <v>225000</v>
      </c>
      <c r="H104" s="33">
        <f t="shared" si="44"/>
        <v>0</v>
      </c>
      <c r="I104" s="44"/>
    </row>
    <row r="105" spans="1:9" x14ac:dyDescent="0.25">
      <c r="A105" s="37" t="s">
        <v>90</v>
      </c>
      <c r="B105" s="35" t="s">
        <v>91</v>
      </c>
      <c r="C105" s="33">
        <f>'[1]9.ведомства'!G1132</f>
        <v>225000</v>
      </c>
      <c r="D105" s="33">
        <f>'[1]9.ведомства'!H1132</f>
        <v>0</v>
      </c>
      <c r="E105" s="33">
        <f>'[1]9.ведомства'!I1132</f>
        <v>0</v>
      </c>
      <c r="F105" s="33">
        <f>'[1]9.ведомства'!J1132</f>
        <v>0</v>
      </c>
      <c r="G105" s="33">
        <f>'[1]9.ведомства'!K1132</f>
        <v>225000</v>
      </c>
      <c r="H105" s="33">
        <f>'[1]9.ведомства'!L1132</f>
        <v>0</v>
      </c>
      <c r="I105" s="59"/>
    </row>
    <row r="106" spans="1:9" s="3" customFormat="1" x14ac:dyDescent="0.25">
      <c r="A106" s="34" t="s">
        <v>97</v>
      </c>
      <c r="B106" s="35" t="s">
        <v>14</v>
      </c>
      <c r="C106" s="33">
        <f t="shared" ref="C106:H106" si="45">C107</f>
        <v>600000</v>
      </c>
      <c r="D106" s="33">
        <f t="shared" si="45"/>
        <v>0</v>
      </c>
      <c r="E106" s="33">
        <f t="shared" si="45"/>
        <v>0</v>
      </c>
      <c r="F106" s="33">
        <f t="shared" si="45"/>
        <v>0</v>
      </c>
      <c r="G106" s="33">
        <f t="shared" si="45"/>
        <v>600000</v>
      </c>
      <c r="H106" s="33">
        <f t="shared" si="45"/>
        <v>0</v>
      </c>
      <c r="I106" s="36"/>
    </row>
    <row r="107" spans="1:9" x14ac:dyDescent="0.25">
      <c r="A107" s="37" t="s">
        <v>90</v>
      </c>
      <c r="B107" s="35" t="s">
        <v>91</v>
      </c>
      <c r="C107" s="33">
        <f>'[1]9.ведомства'!G1136</f>
        <v>600000</v>
      </c>
      <c r="D107" s="33">
        <f>'[1]9.ведомства'!H1136</f>
        <v>0</v>
      </c>
      <c r="E107" s="33">
        <f>'[1]9.ведомства'!I1136</f>
        <v>0</v>
      </c>
      <c r="F107" s="33">
        <f>'[1]9.ведомства'!J1136</f>
        <v>0</v>
      </c>
      <c r="G107" s="33">
        <f>'[1]9.ведомства'!K1136</f>
        <v>600000</v>
      </c>
      <c r="H107" s="33">
        <f>'[1]9.ведомства'!L1136</f>
        <v>0</v>
      </c>
      <c r="I107" s="59"/>
    </row>
    <row r="108" spans="1:9" ht="38.25" x14ac:dyDescent="0.25">
      <c r="A108" s="34" t="s">
        <v>98</v>
      </c>
      <c r="B108" s="40" t="s">
        <v>99</v>
      </c>
      <c r="C108" s="33">
        <f t="shared" ref="C108:H108" si="46">C109</f>
        <v>100000</v>
      </c>
      <c r="D108" s="33">
        <f t="shared" si="46"/>
        <v>0</v>
      </c>
      <c r="E108" s="33">
        <f t="shared" si="46"/>
        <v>0</v>
      </c>
      <c r="F108" s="33">
        <f t="shared" si="46"/>
        <v>0</v>
      </c>
      <c r="G108" s="33">
        <f t="shared" si="46"/>
        <v>100000</v>
      </c>
      <c r="H108" s="33">
        <f t="shared" si="46"/>
        <v>0</v>
      </c>
      <c r="I108" s="59"/>
    </row>
    <row r="109" spans="1:9" x14ac:dyDescent="0.25">
      <c r="A109" s="37" t="s">
        <v>90</v>
      </c>
      <c r="B109" s="35" t="s">
        <v>91</v>
      </c>
      <c r="C109" s="33">
        <f>'[1]9.ведомства'!G1140</f>
        <v>100000</v>
      </c>
      <c r="D109" s="33">
        <f>'[1]9.ведомства'!H1140</f>
        <v>0</v>
      </c>
      <c r="E109" s="33">
        <f>'[1]9.ведомства'!I1140</f>
        <v>0</v>
      </c>
      <c r="F109" s="33">
        <f>'[1]9.ведомства'!J1140</f>
        <v>0</v>
      </c>
      <c r="G109" s="33">
        <f>'[1]9.ведомства'!K1140</f>
        <v>100000</v>
      </c>
      <c r="H109" s="33">
        <f>'[1]9.ведомства'!L1140</f>
        <v>0</v>
      </c>
      <c r="I109" s="59"/>
    </row>
    <row r="110" spans="1:9" s="3" customFormat="1" x14ac:dyDescent="0.25">
      <c r="A110" s="34" t="s">
        <v>100</v>
      </c>
      <c r="B110" s="35" t="s">
        <v>14</v>
      </c>
      <c r="C110" s="33">
        <f t="shared" ref="C110:H110" si="47">C111</f>
        <v>4562108.8899999997</v>
      </c>
      <c r="D110" s="33">
        <f t="shared" si="47"/>
        <v>0</v>
      </c>
      <c r="E110" s="33">
        <f t="shared" si="47"/>
        <v>0</v>
      </c>
      <c r="F110" s="33">
        <f t="shared" si="47"/>
        <v>0</v>
      </c>
      <c r="G110" s="33">
        <f t="shared" si="47"/>
        <v>4562108.8899999997</v>
      </c>
      <c r="H110" s="33">
        <f t="shared" si="47"/>
        <v>0</v>
      </c>
      <c r="I110" s="36"/>
    </row>
    <row r="111" spans="1:9" x14ac:dyDescent="0.25">
      <c r="A111" s="37" t="s">
        <v>90</v>
      </c>
      <c r="B111" s="35" t="s">
        <v>91</v>
      </c>
      <c r="C111" s="33">
        <f>'[1]9.ведомства'!G1142</f>
        <v>4562108.8899999997</v>
      </c>
      <c r="D111" s="33">
        <f>'[1]9.ведомства'!H1142</f>
        <v>0</v>
      </c>
      <c r="E111" s="33">
        <f>'[1]9.ведомства'!I1142</f>
        <v>0</v>
      </c>
      <c r="F111" s="33">
        <f>'[1]9.ведомства'!J1142</f>
        <v>0</v>
      </c>
      <c r="G111" s="33">
        <f>'[1]9.ведомства'!K1142</f>
        <v>4562108.8899999997</v>
      </c>
      <c r="H111" s="33">
        <f>'[1]9.ведомства'!L1142</f>
        <v>0</v>
      </c>
      <c r="I111" s="59"/>
    </row>
    <row r="112" spans="1:9" s="3" customFormat="1" x14ac:dyDescent="0.25">
      <c r="A112" s="34" t="s">
        <v>101</v>
      </c>
      <c r="B112" s="35" t="s">
        <v>14</v>
      </c>
      <c r="C112" s="33">
        <f t="shared" ref="C112:H112" si="48">C113</f>
        <v>573836.29</v>
      </c>
      <c r="D112" s="33">
        <f t="shared" si="48"/>
        <v>0</v>
      </c>
      <c r="E112" s="33">
        <f t="shared" si="48"/>
        <v>0</v>
      </c>
      <c r="F112" s="33">
        <f t="shared" si="48"/>
        <v>0</v>
      </c>
      <c r="G112" s="33">
        <f t="shared" si="48"/>
        <v>573836.29</v>
      </c>
      <c r="H112" s="33">
        <f t="shared" si="48"/>
        <v>0</v>
      </c>
      <c r="I112" s="36"/>
    </row>
    <row r="113" spans="1:9" x14ac:dyDescent="0.25">
      <c r="A113" s="37" t="s">
        <v>90</v>
      </c>
      <c r="B113" s="35" t="s">
        <v>91</v>
      </c>
      <c r="C113" s="33">
        <f>'[1]9.ведомства'!G1166</f>
        <v>573836.29</v>
      </c>
      <c r="D113" s="33">
        <f>'[1]9.ведомства'!H1166</f>
        <v>0</v>
      </c>
      <c r="E113" s="33">
        <f>'[1]9.ведомства'!I1166</f>
        <v>0</v>
      </c>
      <c r="F113" s="33">
        <f>'[1]9.ведомства'!J1166</f>
        <v>0</v>
      </c>
      <c r="G113" s="33">
        <f>'[1]9.ведомства'!K1166</f>
        <v>573836.29</v>
      </c>
      <c r="H113" s="33">
        <f>'[1]9.ведомства'!L1166</f>
        <v>0</v>
      </c>
      <c r="I113" s="59"/>
    </row>
    <row r="114" spans="1:9" s="3" customFormat="1" ht="24" x14ac:dyDescent="0.25">
      <c r="A114" s="34" t="s">
        <v>102</v>
      </c>
      <c r="B114" s="43" t="s">
        <v>95</v>
      </c>
      <c r="C114" s="33">
        <f t="shared" ref="C114:H114" si="49">C115</f>
        <v>568100</v>
      </c>
      <c r="D114" s="33">
        <f t="shared" si="49"/>
        <v>0</v>
      </c>
      <c r="E114" s="33">
        <f t="shared" si="49"/>
        <v>0</v>
      </c>
      <c r="F114" s="33">
        <f t="shared" si="49"/>
        <v>0</v>
      </c>
      <c r="G114" s="33">
        <f t="shared" si="49"/>
        <v>568100</v>
      </c>
      <c r="H114" s="33">
        <f t="shared" si="49"/>
        <v>0</v>
      </c>
      <c r="I114" s="36"/>
    </row>
    <row r="115" spans="1:9" x14ac:dyDescent="0.25">
      <c r="A115" s="37" t="s">
        <v>90</v>
      </c>
      <c r="B115" s="35" t="s">
        <v>91</v>
      </c>
      <c r="C115" s="33">
        <f>'[1]9.ведомства'!G1169</f>
        <v>568100</v>
      </c>
      <c r="D115" s="33">
        <f>'[1]9.ведомства'!H1169</f>
        <v>0</v>
      </c>
      <c r="E115" s="33">
        <f>'[1]9.ведомства'!I1169</f>
        <v>0</v>
      </c>
      <c r="F115" s="33">
        <f>'[1]9.ведомства'!J1169</f>
        <v>0</v>
      </c>
      <c r="G115" s="33">
        <f>'[1]9.ведомства'!K1169</f>
        <v>568100</v>
      </c>
      <c r="H115" s="33">
        <f>'[1]9.ведомства'!L1169</f>
        <v>0</v>
      </c>
      <c r="I115" s="59"/>
    </row>
    <row r="116" spans="1:9" s="3" customFormat="1" ht="36" x14ac:dyDescent="0.25">
      <c r="A116" s="34" t="s">
        <v>103</v>
      </c>
      <c r="B116" s="43" t="s">
        <v>104</v>
      </c>
      <c r="C116" s="33">
        <f t="shared" ref="C116:H116" si="50">C117</f>
        <v>21309709.850000001</v>
      </c>
      <c r="D116" s="33">
        <f t="shared" si="50"/>
        <v>0</v>
      </c>
      <c r="E116" s="33">
        <f t="shared" si="50"/>
        <v>0</v>
      </c>
      <c r="F116" s="33">
        <f t="shared" si="50"/>
        <v>0</v>
      </c>
      <c r="G116" s="33">
        <f t="shared" si="50"/>
        <v>21309709.850000001</v>
      </c>
      <c r="H116" s="33">
        <f t="shared" si="50"/>
        <v>0</v>
      </c>
      <c r="I116" s="36"/>
    </row>
    <row r="117" spans="1:9" x14ac:dyDescent="0.25">
      <c r="A117" s="37" t="s">
        <v>90</v>
      </c>
      <c r="B117" s="35" t="s">
        <v>91</v>
      </c>
      <c r="C117" s="33">
        <f>'[1]9.ведомства'!G1171</f>
        <v>21309709.850000001</v>
      </c>
      <c r="D117" s="33">
        <f>'[1]9.ведомства'!H1171</f>
        <v>0</v>
      </c>
      <c r="E117" s="33">
        <f>'[1]9.ведомства'!I1171</f>
        <v>0</v>
      </c>
      <c r="F117" s="33">
        <f>'[1]9.ведомства'!J1171</f>
        <v>0</v>
      </c>
      <c r="G117" s="33">
        <f>'[1]9.ведомства'!K1171</f>
        <v>21309709.850000001</v>
      </c>
      <c r="H117" s="33">
        <f>'[1]9.ведомства'!L1171</f>
        <v>0</v>
      </c>
      <c r="I117" s="59"/>
    </row>
    <row r="118" spans="1:9" x14ac:dyDescent="0.25">
      <c r="A118" s="65" t="s">
        <v>105</v>
      </c>
      <c r="B118" s="65"/>
      <c r="C118" s="33">
        <f t="shared" ref="C118:H118" si="51">C119+C128+C133+C137+C142+C135</f>
        <v>5217816.5500000007</v>
      </c>
      <c r="D118" s="33">
        <f t="shared" si="51"/>
        <v>8715.41</v>
      </c>
      <c r="E118" s="33">
        <f t="shared" si="51"/>
        <v>-22696.07</v>
      </c>
      <c r="F118" s="33">
        <f t="shared" si="51"/>
        <v>0</v>
      </c>
      <c r="G118" s="33">
        <f t="shared" si="51"/>
        <v>5195120.4800000004</v>
      </c>
      <c r="H118" s="33">
        <f t="shared" si="51"/>
        <v>8715.41</v>
      </c>
      <c r="I118" s="59"/>
    </row>
    <row r="119" spans="1:9" s="3" customFormat="1" ht="24" x14ac:dyDescent="0.25">
      <c r="A119" s="34" t="s">
        <v>106</v>
      </c>
      <c r="B119" s="35" t="s">
        <v>107</v>
      </c>
      <c r="C119" s="33">
        <f t="shared" ref="C119:H119" si="52">SUM(C120:C127)</f>
        <v>2899322</v>
      </c>
      <c r="D119" s="33">
        <f t="shared" si="52"/>
        <v>0</v>
      </c>
      <c r="E119" s="33">
        <f t="shared" si="52"/>
        <v>-8340.07</v>
      </c>
      <c r="F119" s="33">
        <f t="shared" si="52"/>
        <v>0</v>
      </c>
      <c r="G119" s="33">
        <f t="shared" si="52"/>
        <v>2890981.9299999997</v>
      </c>
      <c r="H119" s="33">
        <f t="shared" si="52"/>
        <v>0</v>
      </c>
      <c r="I119" s="36"/>
    </row>
    <row r="120" spans="1:9" x14ac:dyDescent="0.25">
      <c r="A120" s="37" t="s">
        <v>15</v>
      </c>
      <c r="B120" s="38" t="s">
        <v>16</v>
      </c>
      <c r="C120" s="33">
        <f>'[1]9.ведомства'!G64</f>
        <v>990000</v>
      </c>
      <c r="D120" s="33">
        <f>'[1]9.ведомства'!H64</f>
        <v>0</v>
      </c>
      <c r="E120" s="33">
        <f>'[1]9.ведомства'!I64</f>
        <v>0</v>
      </c>
      <c r="F120" s="33">
        <f>'[1]9.ведомства'!J64</f>
        <v>0</v>
      </c>
      <c r="G120" s="33">
        <f>'[1]9.ведомства'!K64</f>
        <v>990000</v>
      </c>
      <c r="H120" s="33">
        <f>'[1]9.ведомства'!L64</f>
        <v>0</v>
      </c>
      <c r="I120" s="59"/>
    </row>
    <row r="121" spans="1:9" x14ac:dyDescent="0.25">
      <c r="A121" s="37" t="s">
        <v>24</v>
      </c>
      <c r="B121" s="38" t="s">
        <v>25</v>
      </c>
      <c r="C121" s="33">
        <f>'[1]9.ведомства'!G350</f>
        <v>515600</v>
      </c>
      <c r="D121" s="33">
        <f>'[1]9.ведомства'!H350</f>
        <v>0</v>
      </c>
      <c r="E121" s="33">
        <f>'[1]9.ведомства'!I350</f>
        <v>0</v>
      </c>
      <c r="F121" s="33">
        <f>'[1]9.ведомства'!J350</f>
        <v>0</v>
      </c>
      <c r="G121" s="33">
        <f>'[1]9.ведомства'!K350</f>
        <v>515600</v>
      </c>
      <c r="H121" s="33">
        <f>'[1]9.ведомства'!L350</f>
        <v>0</v>
      </c>
      <c r="I121" s="59"/>
    </row>
    <row r="122" spans="1:9" x14ac:dyDescent="0.25">
      <c r="A122" s="37" t="s">
        <v>26</v>
      </c>
      <c r="B122" s="38" t="s">
        <v>27</v>
      </c>
      <c r="C122" s="33">
        <f>'[1]9.ведомства'!G407</f>
        <v>160000</v>
      </c>
      <c r="D122" s="33">
        <f>'[1]9.ведомства'!H407</f>
        <v>0</v>
      </c>
      <c r="E122" s="33">
        <f>'[1]9.ведомства'!I407</f>
        <v>0</v>
      </c>
      <c r="F122" s="33">
        <f>'[1]9.ведомства'!J407</f>
        <v>0</v>
      </c>
      <c r="G122" s="33">
        <f>'[1]9.ведомства'!K407</f>
        <v>160000</v>
      </c>
      <c r="H122" s="33">
        <f>'[1]9.ведомства'!L407</f>
        <v>0</v>
      </c>
      <c r="I122" s="59"/>
    </row>
    <row r="123" spans="1:9" x14ac:dyDescent="0.25">
      <c r="A123" s="37" t="s">
        <v>28</v>
      </c>
      <c r="B123" s="35" t="s">
        <v>29</v>
      </c>
      <c r="C123" s="33">
        <f>'[1]9.ведомства'!G628</f>
        <v>56000</v>
      </c>
      <c r="D123" s="33">
        <f>'[1]9.ведомства'!H628</f>
        <v>0</v>
      </c>
      <c r="E123" s="33">
        <f>'[1]9.ведомства'!I628</f>
        <v>-22696.07</v>
      </c>
      <c r="F123" s="33">
        <f>'[1]9.ведомства'!J628</f>
        <v>0</v>
      </c>
      <c r="G123" s="33">
        <f>'[1]9.ведомства'!K628</f>
        <v>33303.93</v>
      </c>
      <c r="H123" s="33">
        <f>'[1]9.ведомства'!L628</f>
        <v>0</v>
      </c>
      <c r="I123" s="59"/>
    </row>
    <row r="124" spans="1:9" x14ac:dyDescent="0.25">
      <c r="A124" s="37" t="s">
        <v>51</v>
      </c>
      <c r="B124" s="35" t="s">
        <v>52</v>
      </c>
      <c r="C124" s="33">
        <f>'[1]9.ведомства'!G775</f>
        <v>386900</v>
      </c>
      <c r="D124" s="33">
        <f>'[1]9.ведомства'!H775</f>
        <v>0</v>
      </c>
      <c r="E124" s="33">
        <f>'[1]9.ведомства'!I775</f>
        <v>0</v>
      </c>
      <c r="F124" s="33">
        <f>'[1]9.ведомства'!J775</f>
        <v>0</v>
      </c>
      <c r="G124" s="33">
        <f>'[1]9.ведомства'!K775</f>
        <v>386900</v>
      </c>
      <c r="H124" s="33">
        <f>'[1]9.ведомства'!L775</f>
        <v>0</v>
      </c>
      <c r="I124" s="59"/>
    </row>
    <row r="125" spans="1:9" x14ac:dyDescent="0.25">
      <c r="A125" s="37" t="s">
        <v>108</v>
      </c>
      <c r="B125" s="38" t="s">
        <v>109</v>
      </c>
      <c r="C125" s="33">
        <f>'[1]9.ведомства'!G1042</f>
        <v>202822</v>
      </c>
      <c r="D125" s="33">
        <f>'[1]9.ведомства'!H1042</f>
        <v>0</v>
      </c>
      <c r="E125" s="33">
        <f>'[1]9.ведомства'!I1042</f>
        <v>14356</v>
      </c>
      <c r="F125" s="33">
        <f>'[1]9.ведомства'!J1042</f>
        <v>0</v>
      </c>
      <c r="G125" s="33">
        <f>'[1]9.ведомства'!K1042</f>
        <v>217178</v>
      </c>
      <c r="H125" s="33">
        <f>'[1]9.ведомства'!L1042</f>
        <v>0</v>
      </c>
      <c r="I125" s="59"/>
    </row>
    <row r="126" spans="1:9" x14ac:dyDescent="0.25">
      <c r="A126" s="37" t="s">
        <v>110</v>
      </c>
      <c r="B126" s="38" t="s">
        <v>111</v>
      </c>
      <c r="C126" s="33">
        <f>'[1]9.ведомства'!G1094</f>
        <v>105000</v>
      </c>
      <c r="D126" s="33">
        <f>'[1]9.ведомства'!H1094</f>
        <v>0</v>
      </c>
      <c r="E126" s="33">
        <f>'[1]9.ведомства'!I1094</f>
        <v>0</v>
      </c>
      <c r="F126" s="33">
        <f>'[1]9.ведомства'!J1094</f>
        <v>0</v>
      </c>
      <c r="G126" s="33">
        <f>'[1]9.ведомства'!K1094</f>
        <v>105000</v>
      </c>
      <c r="H126" s="33">
        <f>'[1]9.ведомства'!L1094</f>
        <v>0</v>
      </c>
      <c r="I126" s="59"/>
    </row>
    <row r="127" spans="1:9" x14ac:dyDescent="0.25">
      <c r="A127" s="37" t="s">
        <v>90</v>
      </c>
      <c r="B127" s="35" t="s">
        <v>91</v>
      </c>
      <c r="C127" s="33">
        <f>'[1]9.ведомства'!G1147</f>
        <v>483000</v>
      </c>
      <c r="D127" s="33">
        <f>'[1]9.ведомства'!H1147</f>
        <v>0</v>
      </c>
      <c r="E127" s="33">
        <f>'[1]9.ведомства'!I1147</f>
        <v>0</v>
      </c>
      <c r="F127" s="33">
        <f>'[1]9.ведомства'!J1147</f>
        <v>0</v>
      </c>
      <c r="G127" s="33">
        <f>'[1]9.ведомства'!K1147</f>
        <v>483000</v>
      </c>
      <c r="H127" s="33">
        <f>'[1]9.ведомства'!L1147</f>
        <v>0</v>
      </c>
      <c r="I127" s="59"/>
    </row>
    <row r="128" spans="1:9" s="3" customFormat="1" ht="24" x14ac:dyDescent="0.25">
      <c r="A128" s="34" t="s">
        <v>112</v>
      </c>
      <c r="B128" s="35" t="s">
        <v>107</v>
      </c>
      <c r="C128" s="33">
        <f t="shared" ref="C128:H128" si="53">SUM(C129:C132)</f>
        <v>616079.14</v>
      </c>
      <c r="D128" s="33">
        <f t="shared" si="53"/>
        <v>0</v>
      </c>
      <c r="E128" s="33">
        <f t="shared" si="53"/>
        <v>-14356</v>
      </c>
      <c r="F128" s="33">
        <f t="shared" si="53"/>
        <v>0</v>
      </c>
      <c r="G128" s="33">
        <f t="shared" si="53"/>
        <v>601723.14</v>
      </c>
      <c r="H128" s="33">
        <f t="shared" si="53"/>
        <v>0</v>
      </c>
      <c r="I128" s="36"/>
    </row>
    <row r="129" spans="1:9" x14ac:dyDescent="0.25">
      <c r="A129" s="37" t="s">
        <v>15</v>
      </c>
      <c r="B129" s="38" t="s">
        <v>16</v>
      </c>
      <c r="C129" s="33">
        <f>'[1]9.ведомства'!G67</f>
        <v>515000</v>
      </c>
      <c r="D129" s="33">
        <f>'[1]9.ведомства'!H67</f>
        <v>0</v>
      </c>
      <c r="E129" s="33">
        <f>'[1]9.ведомства'!I67</f>
        <v>0</v>
      </c>
      <c r="F129" s="33">
        <f>'[1]9.ведомства'!J67</f>
        <v>0</v>
      </c>
      <c r="G129" s="33">
        <f>'[1]9.ведомства'!K67</f>
        <v>515000</v>
      </c>
      <c r="H129" s="33">
        <f>'[1]9.ведомства'!L67</f>
        <v>0</v>
      </c>
      <c r="I129" s="59"/>
    </row>
    <row r="130" spans="1:9" x14ac:dyDescent="0.25">
      <c r="A130" s="37" t="s">
        <v>24</v>
      </c>
      <c r="B130" s="38" t="s">
        <v>25</v>
      </c>
      <c r="C130" s="33">
        <f>'[1]9.ведомства'!G353</f>
        <v>29500</v>
      </c>
      <c r="D130" s="33">
        <f>'[1]9.ведомства'!H353</f>
        <v>0</v>
      </c>
      <c r="E130" s="33">
        <f>'[1]9.ведомства'!I353</f>
        <v>0</v>
      </c>
      <c r="F130" s="33">
        <f>'[1]9.ведомства'!J353</f>
        <v>0</v>
      </c>
      <c r="G130" s="33">
        <f>'[1]9.ведомства'!K353</f>
        <v>29500</v>
      </c>
      <c r="H130" s="33">
        <f>'[1]9.ведомства'!L353</f>
        <v>0</v>
      </c>
      <c r="I130" s="59"/>
    </row>
    <row r="131" spans="1:9" x14ac:dyDescent="0.25">
      <c r="A131" s="37" t="s">
        <v>51</v>
      </c>
      <c r="B131" s="35" t="s">
        <v>52</v>
      </c>
      <c r="C131" s="33">
        <f>'[1]9.ведомства'!G777</f>
        <v>14401.14</v>
      </c>
      <c r="D131" s="33">
        <f>'[1]9.ведомства'!H777</f>
        <v>0</v>
      </c>
      <c r="E131" s="33">
        <f>'[1]9.ведомства'!I777</f>
        <v>0</v>
      </c>
      <c r="F131" s="33">
        <f>'[1]9.ведомства'!J777</f>
        <v>0</v>
      </c>
      <c r="G131" s="33">
        <f>'[1]9.ведомства'!K777</f>
        <v>14401.14</v>
      </c>
      <c r="H131" s="33">
        <f>'[1]9.ведомства'!L777</f>
        <v>0</v>
      </c>
      <c r="I131" s="59"/>
    </row>
    <row r="132" spans="1:9" x14ac:dyDescent="0.25">
      <c r="A132" s="37" t="s">
        <v>108</v>
      </c>
      <c r="B132" s="38" t="s">
        <v>109</v>
      </c>
      <c r="C132" s="33">
        <f>'[1]9.ведомства'!G1044</f>
        <v>57178</v>
      </c>
      <c r="D132" s="33">
        <f>'[1]9.ведомства'!H1044</f>
        <v>0</v>
      </c>
      <c r="E132" s="33">
        <f>'[1]9.ведомства'!I1044</f>
        <v>-14356</v>
      </c>
      <c r="F132" s="33">
        <f>'[1]9.ведомства'!J1044</f>
        <v>0</v>
      </c>
      <c r="G132" s="33">
        <f>'[1]9.ведомства'!K1044</f>
        <v>42822</v>
      </c>
      <c r="H132" s="33">
        <f>'[1]9.ведомства'!L1044</f>
        <v>0</v>
      </c>
      <c r="I132" s="59"/>
    </row>
    <row r="133" spans="1:9" ht="24" x14ac:dyDescent="0.25">
      <c r="A133" s="34" t="s">
        <v>113</v>
      </c>
      <c r="B133" s="43" t="s">
        <v>114</v>
      </c>
      <c r="C133" s="33">
        <f t="shared" ref="C133:H133" si="54">C134</f>
        <v>8715.41</v>
      </c>
      <c r="D133" s="33">
        <f t="shared" si="54"/>
        <v>8715.41</v>
      </c>
      <c r="E133" s="33">
        <f t="shared" si="54"/>
        <v>0</v>
      </c>
      <c r="F133" s="33">
        <f t="shared" si="54"/>
        <v>0</v>
      </c>
      <c r="G133" s="33">
        <f t="shared" si="54"/>
        <v>8715.41</v>
      </c>
      <c r="H133" s="33">
        <f t="shared" si="54"/>
        <v>8715.41</v>
      </c>
      <c r="I133" s="59"/>
    </row>
    <row r="134" spans="1:9" x14ac:dyDescent="0.25">
      <c r="A134" s="37" t="s">
        <v>15</v>
      </c>
      <c r="B134" s="38" t="s">
        <v>16</v>
      </c>
      <c r="C134" s="33">
        <f>'[1]9.ведомства'!G154</f>
        <v>8715.41</v>
      </c>
      <c r="D134" s="33">
        <f>'[1]9.ведомства'!H154</f>
        <v>8715.41</v>
      </c>
      <c r="E134" s="33">
        <f>'[1]9.ведомства'!I154</f>
        <v>0</v>
      </c>
      <c r="F134" s="33">
        <f>'[1]9.ведомства'!J154</f>
        <v>0</v>
      </c>
      <c r="G134" s="33">
        <f>'[1]9.ведомства'!K154</f>
        <v>8715.41</v>
      </c>
      <c r="H134" s="33">
        <f>'[1]9.ведомства'!L154</f>
        <v>8715.41</v>
      </c>
      <c r="I134" s="59"/>
    </row>
    <row r="135" spans="1:9" ht="36" x14ac:dyDescent="0.25">
      <c r="A135" s="43" t="s">
        <v>115</v>
      </c>
      <c r="B135" s="43" t="s">
        <v>116</v>
      </c>
      <c r="C135" s="33">
        <f t="shared" ref="C135:H135" si="55">C136</f>
        <v>600</v>
      </c>
      <c r="D135" s="33">
        <f t="shared" si="55"/>
        <v>0</v>
      </c>
      <c r="E135" s="33">
        <f t="shared" si="55"/>
        <v>0</v>
      </c>
      <c r="F135" s="33">
        <f t="shared" si="55"/>
        <v>0</v>
      </c>
      <c r="G135" s="33">
        <f t="shared" si="55"/>
        <v>600</v>
      </c>
      <c r="H135" s="33">
        <f t="shared" si="55"/>
        <v>0</v>
      </c>
      <c r="I135" s="59"/>
    </row>
    <row r="136" spans="1:9" s="3" customFormat="1" x14ac:dyDescent="0.25">
      <c r="A136" s="37" t="s">
        <v>15</v>
      </c>
      <c r="B136" s="38" t="s">
        <v>16</v>
      </c>
      <c r="C136" s="33">
        <f>'[1]9.ведомства'!G156</f>
        <v>600</v>
      </c>
      <c r="D136" s="33">
        <f>'[1]9.ведомства'!H156</f>
        <v>0</v>
      </c>
      <c r="E136" s="33">
        <f>'[1]9.ведомства'!I156</f>
        <v>0</v>
      </c>
      <c r="F136" s="33">
        <f>'[1]9.ведомства'!J156</f>
        <v>0</v>
      </c>
      <c r="G136" s="33">
        <f>'[1]9.ведомства'!K156</f>
        <v>600</v>
      </c>
      <c r="H136" s="33">
        <f>'[1]9.ведомства'!L156</f>
        <v>0</v>
      </c>
      <c r="I136" s="36"/>
    </row>
    <row r="137" spans="1:9" s="3" customFormat="1" ht="24" x14ac:dyDescent="0.25">
      <c r="A137" s="34" t="s">
        <v>117</v>
      </c>
      <c r="B137" s="35" t="s">
        <v>107</v>
      </c>
      <c r="C137" s="33">
        <f t="shared" ref="C137:H137" si="56">SUM(C138:C141)</f>
        <v>256000</v>
      </c>
      <c r="D137" s="33">
        <f t="shared" si="56"/>
        <v>0</v>
      </c>
      <c r="E137" s="33">
        <f t="shared" si="56"/>
        <v>0</v>
      </c>
      <c r="F137" s="33">
        <f t="shared" si="56"/>
        <v>0</v>
      </c>
      <c r="G137" s="33">
        <f t="shared" si="56"/>
        <v>256000</v>
      </c>
      <c r="H137" s="33">
        <f t="shared" si="56"/>
        <v>0</v>
      </c>
      <c r="I137" s="36"/>
    </row>
    <row r="138" spans="1:9" x14ac:dyDescent="0.25">
      <c r="A138" s="37" t="s">
        <v>15</v>
      </c>
      <c r="B138" s="38" t="s">
        <v>16</v>
      </c>
      <c r="C138" s="33">
        <f>'[1]9.ведомства'!G70</f>
        <v>130000</v>
      </c>
      <c r="D138" s="33">
        <f>'[1]9.ведомства'!H70</f>
        <v>0</v>
      </c>
      <c r="E138" s="33">
        <f>'[1]9.ведомства'!I70</f>
        <v>0</v>
      </c>
      <c r="F138" s="33">
        <f>'[1]9.ведомства'!J70</f>
        <v>0</v>
      </c>
      <c r="G138" s="33">
        <f>'[1]9.ведомства'!K70</f>
        <v>130000</v>
      </c>
      <c r="H138" s="33">
        <f>'[1]9.ведомства'!L70</f>
        <v>0</v>
      </c>
      <c r="I138" s="59"/>
    </row>
    <row r="139" spans="1:9" x14ac:dyDescent="0.25">
      <c r="A139" s="37" t="s">
        <v>24</v>
      </c>
      <c r="B139" s="38" t="s">
        <v>25</v>
      </c>
      <c r="C139" s="33">
        <f>'[1]9.ведомства'!G356</f>
        <v>42000</v>
      </c>
      <c r="D139" s="33">
        <f>'[1]9.ведомства'!H356</f>
        <v>0</v>
      </c>
      <c r="E139" s="33">
        <f>'[1]9.ведомства'!I356</f>
        <v>0</v>
      </c>
      <c r="F139" s="33">
        <f>'[1]9.ведомства'!J356</f>
        <v>0</v>
      </c>
      <c r="G139" s="33">
        <f>'[1]9.ведомства'!K356</f>
        <v>42000</v>
      </c>
      <c r="H139" s="33">
        <f>'[1]9.ведомства'!L356</f>
        <v>0</v>
      </c>
      <c r="I139" s="59"/>
    </row>
    <row r="140" spans="1:9" x14ac:dyDescent="0.25">
      <c r="A140" s="37" t="s">
        <v>118</v>
      </c>
      <c r="B140" s="38" t="s">
        <v>109</v>
      </c>
      <c r="C140" s="33">
        <f>'[1]9.ведомства'!G1047</f>
        <v>72000</v>
      </c>
      <c r="D140" s="33">
        <f>'[1]9.ведомства'!H1047</f>
        <v>0</v>
      </c>
      <c r="E140" s="33">
        <f>'[1]9.ведомства'!I1047</f>
        <v>0</v>
      </c>
      <c r="F140" s="33">
        <f>'[1]9.ведомства'!J1047</f>
        <v>0</v>
      </c>
      <c r="G140" s="33">
        <f>'[1]9.ведомства'!K1047</f>
        <v>72000</v>
      </c>
      <c r="H140" s="33">
        <f>'[1]9.ведомства'!L1047</f>
        <v>0</v>
      </c>
      <c r="I140" s="59"/>
    </row>
    <row r="141" spans="1:9" x14ac:dyDescent="0.25">
      <c r="A141" s="37" t="s">
        <v>90</v>
      </c>
      <c r="B141" s="35" t="s">
        <v>91</v>
      </c>
      <c r="C141" s="33">
        <f>'[1]9.ведомства'!G1149</f>
        <v>12000</v>
      </c>
      <c r="D141" s="33">
        <f>'[1]9.ведомства'!H1149</f>
        <v>0</v>
      </c>
      <c r="E141" s="33">
        <f>'[1]9.ведомства'!I1149</f>
        <v>0</v>
      </c>
      <c r="F141" s="33">
        <f>'[1]9.ведомства'!J1149</f>
        <v>0</v>
      </c>
      <c r="G141" s="33">
        <f>'[1]9.ведомства'!K1149</f>
        <v>12000</v>
      </c>
      <c r="H141" s="33">
        <f>'[1]9.ведомства'!L1149</f>
        <v>0</v>
      </c>
      <c r="I141" s="59"/>
    </row>
    <row r="142" spans="1:9" ht="24" x14ac:dyDescent="0.25">
      <c r="A142" s="34" t="s">
        <v>119</v>
      </c>
      <c r="B142" s="35" t="s">
        <v>107</v>
      </c>
      <c r="C142" s="33">
        <f t="shared" ref="C142:H142" si="57">SUM(C143:C146)</f>
        <v>1437100</v>
      </c>
      <c r="D142" s="33">
        <f t="shared" si="57"/>
        <v>0</v>
      </c>
      <c r="E142" s="33">
        <f t="shared" si="57"/>
        <v>0</v>
      </c>
      <c r="F142" s="33">
        <f t="shared" si="57"/>
        <v>0</v>
      </c>
      <c r="G142" s="33">
        <f t="shared" si="57"/>
        <v>1437100</v>
      </c>
      <c r="H142" s="33">
        <f t="shared" si="57"/>
        <v>0</v>
      </c>
      <c r="I142" s="59"/>
    </row>
    <row r="143" spans="1:9" x14ac:dyDescent="0.25">
      <c r="A143" s="37" t="s">
        <v>15</v>
      </c>
      <c r="B143" s="38" t="s">
        <v>16</v>
      </c>
      <c r="C143" s="33">
        <f>'[1]9.ведомства'!G73</f>
        <v>1354100</v>
      </c>
      <c r="D143" s="33">
        <f>'[1]9.ведомства'!H73</f>
        <v>0</v>
      </c>
      <c r="E143" s="33">
        <f>'[1]9.ведомства'!I73</f>
        <v>0</v>
      </c>
      <c r="F143" s="33">
        <f>'[1]9.ведомства'!J73</f>
        <v>0</v>
      </c>
      <c r="G143" s="33">
        <f>'[1]9.ведомства'!K73</f>
        <v>1354100</v>
      </c>
      <c r="H143" s="33">
        <f>'[1]9.ведомства'!L73</f>
        <v>0</v>
      </c>
      <c r="I143" s="59"/>
    </row>
    <row r="144" spans="1:9" x14ac:dyDescent="0.25">
      <c r="A144" s="37" t="s">
        <v>24</v>
      </c>
      <c r="B144" s="38" t="s">
        <v>25</v>
      </c>
      <c r="C144" s="33">
        <f>'[1]9.ведомства'!G359</f>
        <v>83000</v>
      </c>
      <c r="D144" s="33">
        <f>'[1]9.ведомства'!H359</f>
        <v>0</v>
      </c>
      <c r="E144" s="33">
        <f>'[1]9.ведомства'!I359</f>
        <v>0</v>
      </c>
      <c r="F144" s="33">
        <f>'[1]9.ведомства'!J359</f>
        <v>0</v>
      </c>
      <c r="G144" s="33">
        <f>'[1]9.ведомства'!K359</f>
        <v>83000</v>
      </c>
      <c r="H144" s="33">
        <f>'[1]9.ведомства'!L359</f>
        <v>0</v>
      </c>
      <c r="I144" s="59"/>
    </row>
    <row r="145" spans="1:9" hidden="1" x14ac:dyDescent="0.25">
      <c r="A145" s="37" t="s">
        <v>28</v>
      </c>
      <c r="B145" s="35" t="s">
        <v>29</v>
      </c>
      <c r="C145" s="33">
        <f>'[1]9.ведомства'!G710</f>
        <v>0</v>
      </c>
      <c r="D145" s="33">
        <f>'[1]9.ведомства'!H710</f>
        <v>0</v>
      </c>
      <c r="E145" s="33">
        <f>'[1]9.ведомства'!I710</f>
        <v>0</v>
      </c>
      <c r="F145" s="33">
        <f>'[1]9.ведомства'!J710</f>
        <v>0</v>
      </c>
      <c r="G145" s="33">
        <f>'[1]9.ведомства'!K710</f>
        <v>0</v>
      </c>
      <c r="H145" s="33">
        <f>'[1]9.ведомства'!L710</f>
        <v>0</v>
      </c>
      <c r="I145" s="59"/>
    </row>
    <row r="146" spans="1:9" hidden="1" x14ac:dyDescent="0.25">
      <c r="A146" s="37" t="s">
        <v>110</v>
      </c>
      <c r="B146" s="38" t="s">
        <v>111</v>
      </c>
      <c r="C146" s="33">
        <f>'[1]9.ведомства'!G1096</f>
        <v>0</v>
      </c>
      <c r="D146" s="33">
        <f>'[1]9.ведомства'!H1096</f>
        <v>0</v>
      </c>
      <c r="E146" s="33">
        <f>'[1]9.ведомства'!I1096</f>
        <v>0</v>
      </c>
      <c r="F146" s="33">
        <f>'[1]9.ведомства'!J1096</f>
        <v>0</v>
      </c>
      <c r="G146" s="33">
        <f>'[1]9.ведомства'!K1096</f>
        <v>0</v>
      </c>
      <c r="H146" s="33">
        <f>'[1]9.ведомства'!L1096</f>
        <v>0</v>
      </c>
      <c r="I146" s="59"/>
    </row>
    <row r="147" spans="1:9" ht="30" customHeight="1" x14ac:dyDescent="0.25">
      <c r="A147" s="65" t="s">
        <v>120</v>
      </c>
      <c r="B147" s="65"/>
      <c r="C147" s="33">
        <f t="shared" ref="C147:H147" si="58">+C148+C150+C159+C161+C164+C173</f>
        <v>6366165.6999999993</v>
      </c>
      <c r="D147" s="33">
        <f t="shared" si="58"/>
        <v>0</v>
      </c>
      <c r="E147" s="33">
        <f t="shared" si="58"/>
        <v>22696.07</v>
      </c>
      <c r="F147" s="33">
        <f t="shared" si="58"/>
        <v>0</v>
      </c>
      <c r="G147" s="33">
        <f t="shared" si="58"/>
        <v>6388861.7699999996</v>
      </c>
      <c r="H147" s="33">
        <f t="shared" si="58"/>
        <v>0</v>
      </c>
      <c r="I147" s="59"/>
    </row>
    <row r="148" spans="1:9" ht="24" x14ac:dyDescent="0.25">
      <c r="A148" s="34" t="s">
        <v>121</v>
      </c>
      <c r="B148" s="35" t="s">
        <v>122</v>
      </c>
      <c r="C148" s="33">
        <f t="shared" ref="C148:H148" si="59">C149</f>
        <v>50000</v>
      </c>
      <c r="D148" s="33">
        <f t="shared" si="59"/>
        <v>0</v>
      </c>
      <c r="E148" s="33">
        <f t="shared" si="59"/>
        <v>0</v>
      </c>
      <c r="F148" s="33">
        <f t="shared" si="59"/>
        <v>0</v>
      </c>
      <c r="G148" s="33">
        <f t="shared" si="59"/>
        <v>50000</v>
      </c>
      <c r="H148" s="33">
        <f t="shared" si="59"/>
        <v>0</v>
      </c>
      <c r="I148" s="59"/>
    </row>
    <row r="149" spans="1:9" x14ac:dyDescent="0.25">
      <c r="A149" s="37" t="s">
        <v>110</v>
      </c>
      <c r="B149" s="35" t="s">
        <v>111</v>
      </c>
      <c r="C149" s="33">
        <f>'[1]9.ведомства'!G1064</f>
        <v>50000</v>
      </c>
      <c r="D149" s="33">
        <f>'[1]9.ведомства'!H1064</f>
        <v>0</v>
      </c>
      <c r="E149" s="33">
        <f>'[1]9.ведомства'!I1064</f>
        <v>0</v>
      </c>
      <c r="F149" s="33">
        <f>'[1]9.ведомства'!J1064</f>
        <v>0</v>
      </c>
      <c r="G149" s="33">
        <f>'[1]9.ведомства'!K1064</f>
        <v>50000</v>
      </c>
      <c r="H149" s="33">
        <f>'[1]9.ведомства'!L1064</f>
        <v>0</v>
      </c>
      <c r="I149" s="60"/>
    </row>
    <row r="150" spans="1:9" x14ac:dyDescent="0.25">
      <c r="A150" s="34" t="s">
        <v>123</v>
      </c>
      <c r="B150" s="43" t="s">
        <v>124</v>
      </c>
      <c r="C150" s="33">
        <f t="shared" ref="C150:H150" si="60">SUM(C151:C158)</f>
        <v>1588312</v>
      </c>
      <c r="D150" s="33">
        <f t="shared" si="60"/>
        <v>0</v>
      </c>
      <c r="E150" s="33">
        <f t="shared" si="60"/>
        <v>22696.07</v>
      </c>
      <c r="F150" s="33">
        <f t="shared" si="60"/>
        <v>0</v>
      </c>
      <c r="G150" s="33">
        <f t="shared" si="60"/>
        <v>1611008.07</v>
      </c>
      <c r="H150" s="33">
        <f t="shared" si="60"/>
        <v>0</v>
      </c>
      <c r="I150" s="59"/>
    </row>
    <row r="151" spans="1:9" x14ac:dyDescent="0.25">
      <c r="A151" s="37" t="s">
        <v>15</v>
      </c>
      <c r="B151" s="35" t="s">
        <v>16</v>
      </c>
      <c r="C151" s="33">
        <f>'[1]9.ведомства'!G27</f>
        <v>370000</v>
      </c>
      <c r="D151" s="33">
        <f>'[1]9.ведомства'!H27</f>
        <v>0</v>
      </c>
      <c r="E151" s="33">
        <f>'[1]9.ведомства'!I27</f>
        <v>0</v>
      </c>
      <c r="F151" s="33">
        <f>'[1]9.ведомства'!J27</f>
        <v>0</v>
      </c>
      <c r="G151" s="33">
        <f>'[1]9.ведомства'!K27</f>
        <v>370000</v>
      </c>
      <c r="H151" s="33">
        <f>'[1]9.ведомства'!L27</f>
        <v>0</v>
      </c>
      <c r="I151" s="59"/>
    </row>
    <row r="152" spans="1:9" x14ac:dyDescent="0.25">
      <c r="A152" s="37" t="s">
        <v>24</v>
      </c>
      <c r="B152" s="35" t="s">
        <v>25</v>
      </c>
      <c r="C152" s="33">
        <f>'[1]9.ведомства'!G319</f>
        <v>550012</v>
      </c>
      <c r="D152" s="33">
        <f>'[1]9.ведомства'!H319</f>
        <v>0</v>
      </c>
      <c r="E152" s="33">
        <f>'[1]9.ведомства'!I319</f>
        <v>0</v>
      </c>
      <c r="F152" s="33">
        <f>'[1]9.ведомства'!J319</f>
        <v>0</v>
      </c>
      <c r="G152" s="33">
        <f>'[1]9.ведомства'!K319</f>
        <v>550012</v>
      </c>
      <c r="H152" s="33">
        <f>'[1]9.ведомства'!L319</f>
        <v>0</v>
      </c>
      <c r="I152" s="59"/>
    </row>
    <row r="153" spans="1:9" x14ac:dyDescent="0.25">
      <c r="A153" s="37" t="s">
        <v>26</v>
      </c>
      <c r="B153" s="38" t="s">
        <v>27</v>
      </c>
      <c r="C153" s="33">
        <f>'[1]9.ведомства'!G386</f>
        <v>204000</v>
      </c>
      <c r="D153" s="33">
        <f>'[1]9.ведомства'!H386</f>
        <v>0</v>
      </c>
      <c r="E153" s="33">
        <f>'[1]9.ведомства'!I386</f>
        <v>0</v>
      </c>
      <c r="F153" s="33">
        <f>'[1]9.ведомства'!J386</f>
        <v>0</v>
      </c>
      <c r="G153" s="33">
        <f>'[1]9.ведомства'!K386</f>
        <v>204000</v>
      </c>
      <c r="H153" s="33">
        <f>'[1]9.ведомства'!L386</f>
        <v>0</v>
      </c>
      <c r="I153" s="59"/>
    </row>
    <row r="154" spans="1:9" x14ac:dyDescent="0.25">
      <c r="A154" s="37" t="s">
        <v>28</v>
      </c>
      <c r="B154" s="35" t="s">
        <v>29</v>
      </c>
      <c r="C154" s="33">
        <f>'[1]9.ведомства'!G604</f>
        <v>60000</v>
      </c>
      <c r="D154" s="33">
        <f>'[1]9.ведомства'!H604</f>
        <v>0</v>
      </c>
      <c r="E154" s="33">
        <f>'[1]9.ведомства'!I604</f>
        <v>22696.07</v>
      </c>
      <c r="F154" s="33">
        <f>'[1]9.ведомства'!J604</f>
        <v>0</v>
      </c>
      <c r="G154" s="33">
        <f>'[1]9.ведомства'!K604</f>
        <v>82696.070000000007</v>
      </c>
      <c r="H154" s="33">
        <f>'[1]9.ведомства'!L604</f>
        <v>0</v>
      </c>
      <c r="I154" s="59"/>
    </row>
    <row r="155" spans="1:9" x14ac:dyDescent="0.25">
      <c r="A155" s="37" t="s">
        <v>51</v>
      </c>
      <c r="B155" s="35" t="s">
        <v>52</v>
      </c>
      <c r="C155" s="33">
        <f>'[1]9.ведомства'!G752</f>
        <v>124700</v>
      </c>
      <c r="D155" s="33">
        <f>'[1]9.ведомства'!H752</f>
        <v>0</v>
      </c>
      <c r="E155" s="33">
        <f>'[1]9.ведомства'!I752</f>
        <v>0</v>
      </c>
      <c r="F155" s="33">
        <f>'[1]9.ведомства'!J752</f>
        <v>0</v>
      </c>
      <c r="G155" s="33">
        <f>'[1]9.ведомства'!K752</f>
        <v>124700</v>
      </c>
      <c r="H155" s="33">
        <f>'[1]9.ведомства'!L752</f>
        <v>0</v>
      </c>
      <c r="I155" s="59"/>
    </row>
    <row r="156" spans="1:9" x14ac:dyDescent="0.25">
      <c r="A156" s="37" t="s">
        <v>118</v>
      </c>
      <c r="B156" s="35" t="s">
        <v>109</v>
      </c>
      <c r="C156" s="33">
        <f>'[1]9.ведомства'!G1013</f>
        <v>126200</v>
      </c>
      <c r="D156" s="33">
        <f>'[1]9.ведомства'!H1013</f>
        <v>0</v>
      </c>
      <c r="E156" s="33">
        <f>'[1]9.ведомства'!I1013</f>
        <v>0</v>
      </c>
      <c r="F156" s="33">
        <f>'[1]9.ведомства'!J1013</f>
        <v>0</v>
      </c>
      <c r="G156" s="33">
        <f>'[1]9.ведомства'!K1013</f>
        <v>126200</v>
      </c>
      <c r="H156" s="33">
        <f>'[1]9.ведомства'!L1013</f>
        <v>0</v>
      </c>
      <c r="I156" s="59"/>
    </row>
    <row r="157" spans="1:9" x14ac:dyDescent="0.25">
      <c r="A157" s="37" t="s">
        <v>110</v>
      </c>
      <c r="B157" s="35" t="s">
        <v>111</v>
      </c>
      <c r="C157" s="33">
        <f>'[1]9.ведомства'!G1067</f>
        <v>50000</v>
      </c>
      <c r="D157" s="33">
        <f>'[1]9.ведомства'!H1067</f>
        <v>0</v>
      </c>
      <c r="E157" s="33">
        <f>'[1]9.ведомства'!I1067</f>
        <v>0</v>
      </c>
      <c r="F157" s="33">
        <f>'[1]9.ведомства'!J1067</f>
        <v>0</v>
      </c>
      <c r="G157" s="33">
        <f>'[1]9.ведомства'!K1067</f>
        <v>50000</v>
      </c>
      <c r="H157" s="33">
        <f>'[1]9.ведомства'!L1067</f>
        <v>0</v>
      </c>
      <c r="I157" s="59"/>
    </row>
    <row r="158" spans="1:9" x14ac:dyDescent="0.25">
      <c r="A158" s="37" t="s">
        <v>90</v>
      </c>
      <c r="B158" s="35" t="s">
        <v>91</v>
      </c>
      <c r="C158" s="33">
        <f>'[1]9.ведомства'!G1122</f>
        <v>103400</v>
      </c>
      <c r="D158" s="33">
        <f>'[1]9.ведомства'!H1122</f>
        <v>0</v>
      </c>
      <c r="E158" s="33">
        <f>'[1]9.ведомства'!I1122</f>
        <v>0</v>
      </c>
      <c r="F158" s="33">
        <f>'[1]9.ведомства'!J1122</f>
        <v>0</v>
      </c>
      <c r="G158" s="33">
        <f>'[1]9.ведомства'!K1122</f>
        <v>103400</v>
      </c>
      <c r="H158" s="33">
        <f>'[1]9.ведомства'!L1122</f>
        <v>0</v>
      </c>
      <c r="I158" s="59"/>
    </row>
    <row r="159" spans="1:9" ht="24" hidden="1" x14ac:dyDescent="0.25">
      <c r="A159" s="34" t="s">
        <v>125</v>
      </c>
      <c r="B159" s="35" t="s">
        <v>122</v>
      </c>
      <c r="C159" s="33">
        <f t="shared" ref="C159:H159" si="61">C160</f>
        <v>0</v>
      </c>
      <c r="D159" s="33">
        <f t="shared" si="61"/>
        <v>0</v>
      </c>
      <c r="E159" s="33">
        <f t="shared" si="61"/>
        <v>0</v>
      </c>
      <c r="F159" s="33">
        <f t="shared" si="61"/>
        <v>0</v>
      </c>
      <c r="G159" s="33">
        <f t="shared" si="61"/>
        <v>0</v>
      </c>
      <c r="H159" s="33">
        <f t="shared" si="61"/>
        <v>0</v>
      </c>
      <c r="I159" s="59"/>
    </row>
    <row r="160" spans="1:9" hidden="1" x14ac:dyDescent="0.25">
      <c r="A160" s="37" t="s">
        <v>110</v>
      </c>
      <c r="B160" s="35" t="s">
        <v>111</v>
      </c>
      <c r="C160" s="33">
        <f>'[1]9.ведомства'!G1071</f>
        <v>0</v>
      </c>
      <c r="D160" s="33">
        <f>'[1]9.ведомства'!H1071</f>
        <v>0</v>
      </c>
      <c r="E160" s="33">
        <f>'[1]9.ведомства'!I1071</f>
        <v>0</v>
      </c>
      <c r="F160" s="33">
        <f>'[1]9.ведомства'!J1071</f>
        <v>0</v>
      </c>
      <c r="G160" s="33">
        <f>'[1]9.ведомства'!K1071</f>
        <v>0</v>
      </c>
      <c r="H160" s="33">
        <f>'[1]9.ведомства'!L1071</f>
        <v>0</v>
      </c>
      <c r="I160" s="59"/>
    </row>
    <row r="161" spans="1:9" x14ac:dyDescent="0.25">
      <c r="A161" s="34" t="s">
        <v>126</v>
      </c>
      <c r="B161" s="43" t="s">
        <v>124</v>
      </c>
      <c r="C161" s="33">
        <f>SUM(C162:C163)</f>
        <v>152988</v>
      </c>
      <c r="D161" s="33">
        <f t="shared" ref="D161:H161" si="62">SUM(D162:D163)</f>
        <v>0</v>
      </c>
      <c r="E161" s="33">
        <f t="shared" si="62"/>
        <v>0</v>
      </c>
      <c r="F161" s="33">
        <f t="shared" si="62"/>
        <v>0</v>
      </c>
      <c r="G161" s="33">
        <f t="shared" si="62"/>
        <v>152988</v>
      </c>
      <c r="H161" s="33">
        <f t="shared" si="62"/>
        <v>0</v>
      </c>
      <c r="I161" s="59"/>
    </row>
    <row r="162" spans="1:9" x14ac:dyDescent="0.25">
      <c r="A162" s="37" t="s">
        <v>15</v>
      </c>
      <c r="B162" s="35" t="s">
        <v>16</v>
      </c>
      <c r="C162" s="33">
        <f>'[1]9.ведомства'!G31</f>
        <v>150000</v>
      </c>
      <c r="D162" s="33">
        <f>'[1]9.ведомства'!H31</f>
        <v>0</v>
      </c>
      <c r="E162" s="33">
        <f>'[1]9.ведомства'!I31</f>
        <v>0</v>
      </c>
      <c r="F162" s="33">
        <f>'[1]9.ведомства'!J31</f>
        <v>0</v>
      </c>
      <c r="G162" s="33">
        <f>'[1]9.ведомства'!K31</f>
        <v>150000</v>
      </c>
      <c r="H162" s="33">
        <f>'[1]9.ведомства'!L31</f>
        <v>0</v>
      </c>
      <c r="I162" s="59"/>
    </row>
    <row r="163" spans="1:9" x14ac:dyDescent="0.25">
      <c r="A163" s="37" t="s">
        <v>24</v>
      </c>
      <c r="B163" s="35" t="s">
        <v>25</v>
      </c>
      <c r="C163" s="33">
        <f>'[1]9.ведомства'!G323</f>
        <v>2988</v>
      </c>
      <c r="D163" s="33">
        <f>'[1]9.ведомства'!H323</f>
        <v>0</v>
      </c>
      <c r="E163" s="33">
        <f>'[1]9.ведомства'!I323</f>
        <v>0</v>
      </c>
      <c r="F163" s="33">
        <f>'[1]9.ведомства'!J323</f>
        <v>0</v>
      </c>
      <c r="G163" s="33">
        <f>'[1]9.ведомства'!K323</f>
        <v>2988</v>
      </c>
      <c r="H163" s="33">
        <f>'[1]9.ведомства'!L323</f>
        <v>0</v>
      </c>
      <c r="I163" s="59"/>
    </row>
    <row r="164" spans="1:9" ht="24" x14ac:dyDescent="0.25">
      <c r="A164" s="37" t="s">
        <v>127</v>
      </c>
      <c r="B164" s="43" t="s">
        <v>95</v>
      </c>
      <c r="C164" s="33">
        <f t="shared" ref="C164:H164" si="63">SUM(C165:C172)</f>
        <v>1956200</v>
      </c>
      <c r="D164" s="33">
        <f t="shared" si="63"/>
        <v>0</v>
      </c>
      <c r="E164" s="33">
        <f t="shared" si="63"/>
        <v>0</v>
      </c>
      <c r="F164" s="33">
        <f t="shared" si="63"/>
        <v>0</v>
      </c>
      <c r="G164" s="33">
        <f t="shared" si="63"/>
        <v>1956200</v>
      </c>
      <c r="H164" s="33">
        <f t="shared" si="63"/>
        <v>0</v>
      </c>
      <c r="I164" s="59"/>
    </row>
    <row r="165" spans="1:9" x14ac:dyDescent="0.25">
      <c r="A165" s="37" t="s">
        <v>15</v>
      </c>
      <c r="B165" s="38" t="s">
        <v>16</v>
      </c>
      <c r="C165" s="33">
        <f>'[1]9.ведомства'!G34</f>
        <v>800000</v>
      </c>
      <c r="D165" s="33">
        <f>'[1]9.ведомства'!H34</f>
        <v>0</v>
      </c>
      <c r="E165" s="33">
        <f>'[1]9.ведомства'!I34</f>
        <v>0</v>
      </c>
      <c r="F165" s="33">
        <f>'[1]9.ведомства'!J34</f>
        <v>0</v>
      </c>
      <c r="G165" s="33">
        <f>'[1]9.ведомства'!K34</f>
        <v>800000</v>
      </c>
      <c r="H165" s="33">
        <f>'[1]9.ведомства'!L34</f>
        <v>0</v>
      </c>
      <c r="I165" s="59"/>
    </row>
    <row r="166" spans="1:9" x14ac:dyDescent="0.25">
      <c r="A166" s="37" t="s">
        <v>24</v>
      </c>
      <c r="B166" s="38" t="s">
        <v>25</v>
      </c>
      <c r="C166" s="33">
        <f>'[1]9.ведомства'!G326</f>
        <v>300000</v>
      </c>
      <c r="D166" s="33">
        <f>'[1]9.ведомства'!H326</f>
        <v>0</v>
      </c>
      <c r="E166" s="33">
        <f>'[1]9.ведомства'!I326</f>
        <v>0</v>
      </c>
      <c r="F166" s="33">
        <f>'[1]9.ведомства'!J326</f>
        <v>0</v>
      </c>
      <c r="G166" s="33">
        <f>'[1]9.ведомства'!K326</f>
        <v>300000</v>
      </c>
      <c r="H166" s="33">
        <f>'[1]9.ведомства'!L326</f>
        <v>0</v>
      </c>
      <c r="I166" s="59"/>
    </row>
    <row r="167" spans="1:9" x14ac:dyDescent="0.25">
      <c r="A167" s="37" t="s">
        <v>26</v>
      </c>
      <c r="B167" s="38" t="s">
        <v>27</v>
      </c>
      <c r="C167" s="33">
        <f>'[1]9.ведомства'!G391</f>
        <v>100000</v>
      </c>
      <c r="D167" s="33">
        <f>'[1]9.ведомства'!H391</f>
        <v>0</v>
      </c>
      <c r="E167" s="33">
        <f>'[1]9.ведомства'!I391</f>
        <v>0</v>
      </c>
      <c r="F167" s="33">
        <f>'[1]9.ведомства'!J391</f>
        <v>0</v>
      </c>
      <c r="G167" s="33">
        <f>'[1]9.ведомства'!K391</f>
        <v>100000</v>
      </c>
      <c r="H167" s="33">
        <f>'[1]9.ведомства'!L391</f>
        <v>0</v>
      </c>
      <c r="I167" s="59"/>
    </row>
    <row r="168" spans="1:9" x14ac:dyDescent="0.25">
      <c r="A168" s="37" t="s">
        <v>28</v>
      </c>
      <c r="B168" s="35" t="s">
        <v>29</v>
      </c>
      <c r="C168" s="33">
        <f>'[1]9.ведомства'!G608</f>
        <v>70000</v>
      </c>
      <c r="D168" s="33">
        <f>'[1]9.ведомства'!H608</f>
        <v>0</v>
      </c>
      <c r="E168" s="33">
        <f>'[1]9.ведомства'!I608</f>
        <v>0</v>
      </c>
      <c r="F168" s="33">
        <f>'[1]9.ведомства'!J608</f>
        <v>0</v>
      </c>
      <c r="G168" s="33">
        <f>'[1]9.ведомства'!K608</f>
        <v>70000</v>
      </c>
      <c r="H168" s="33">
        <f>'[1]9.ведомства'!L608</f>
        <v>0</v>
      </c>
      <c r="I168" s="59"/>
    </row>
    <row r="169" spans="1:9" x14ac:dyDescent="0.25">
      <c r="A169" s="37" t="s">
        <v>51</v>
      </c>
      <c r="B169" s="35" t="s">
        <v>52</v>
      </c>
      <c r="C169" s="33">
        <f>'[1]9.ведомства'!G756</f>
        <v>241900</v>
      </c>
      <c r="D169" s="33">
        <f>'[1]9.ведомства'!H756</f>
        <v>0</v>
      </c>
      <c r="E169" s="33">
        <f>'[1]9.ведомства'!I756</f>
        <v>0</v>
      </c>
      <c r="F169" s="33">
        <f>'[1]9.ведомства'!J756</f>
        <v>0</v>
      </c>
      <c r="G169" s="33">
        <f>'[1]9.ведомства'!K756</f>
        <v>241900</v>
      </c>
      <c r="H169" s="33">
        <f>'[1]9.ведомства'!L756</f>
        <v>0</v>
      </c>
      <c r="I169" s="59"/>
    </row>
    <row r="170" spans="1:9" x14ac:dyDescent="0.25">
      <c r="A170" s="37" t="s">
        <v>108</v>
      </c>
      <c r="B170" s="38" t="s">
        <v>109</v>
      </c>
      <c r="C170" s="33">
        <f>'[1]9.ведомства'!G1017</f>
        <v>65900</v>
      </c>
      <c r="D170" s="33">
        <f>'[1]9.ведомства'!H1017</f>
        <v>0</v>
      </c>
      <c r="E170" s="33">
        <f>'[1]9.ведомства'!I1017</f>
        <v>0</v>
      </c>
      <c r="F170" s="33">
        <f>'[1]9.ведомства'!J1017</f>
        <v>0</v>
      </c>
      <c r="G170" s="33">
        <f>'[1]9.ведомства'!K1017</f>
        <v>65900</v>
      </c>
      <c r="H170" s="33">
        <f>'[1]9.ведомства'!L1017</f>
        <v>0</v>
      </c>
      <c r="I170" s="59"/>
    </row>
    <row r="171" spans="1:9" hidden="1" x14ac:dyDescent="0.25">
      <c r="A171" s="37" t="s">
        <v>110</v>
      </c>
      <c r="B171" s="35" t="s">
        <v>111</v>
      </c>
      <c r="C171" s="33">
        <f>'[1]9.ведомства'!G1075</f>
        <v>0</v>
      </c>
      <c r="D171" s="33">
        <f>'[1]9.ведомства'!H1075</f>
        <v>0</v>
      </c>
      <c r="E171" s="33">
        <f>'[1]9.ведомства'!I1075</f>
        <v>0</v>
      </c>
      <c r="F171" s="33">
        <f>'[1]9.ведомства'!J1075</f>
        <v>0</v>
      </c>
      <c r="G171" s="33">
        <f>'[1]9.ведомства'!K1075</f>
        <v>0</v>
      </c>
      <c r="H171" s="33">
        <f>'[1]9.ведомства'!L1075</f>
        <v>0</v>
      </c>
      <c r="I171" s="59"/>
    </row>
    <row r="172" spans="1:9" x14ac:dyDescent="0.25">
      <c r="A172" s="37" t="s">
        <v>90</v>
      </c>
      <c r="B172" s="35" t="s">
        <v>91</v>
      </c>
      <c r="C172" s="33">
        <f>'[1]9.ведомства'!G1127</f>
        <v>378400</v>
      </c>
      <c r="D172" s="33">
        <f>'[1]9.ведомства'!H1127</f>
        <v>0</v>
      </c>
      <c r="E172" s="33">
        <f>'[1]9.ведомства'!I1127</f>
        <v>0</v>
      </c>
      <c r="F172" s="33">
        <f>'[1]9.ведомства'!J1127</f>
        <v>0</v>
      </c>
      <c r="G172" s="33">
        <f>'[1]9.ведомства'!K1127</f>
        <v>378400</v>
      </c>
      <c r="H172" s="33">
        <f>'[1]9.ведомства'!L1127</f>
        <v>0</v>
      </c>
      <c r="I172" s="59"/>
    </row>
    <row r="173" spans="1:9" x14ac:dyDescent="0.25">
      <c r="A173" s="34" t="s">
        <v>128</v>
      </c>
      <c r="B173" s="43" t="s">
        <v>129</v>
      </c>
      <c r="C173" s="33">
        <f t="shared" ref="C173:H173" si="64">SUM(C174:C181)</f>
        <v>2618665.6999999993</v>
      </c>
      <c r="D173" s="33">
        <f t="shared" si="64"/>
        <v>0</v>
      </c>
      <c r="E173" s="33">
        <f t="shared" si="64"/>
        <v>0</v>
      </c>
      <c r="F173" s="33">
        <f t="shared" si="64"/>
        <v>0</v>
      </c>
      <c r="G173" s="33">
        <f t="shared" si="64"/>
        <v>2618665.6999999993</v>
      </c>
      <c r="H173" s="33">
        <f t="shared" si="64"/>
        <v>0</v>
      </c>
      <c r="I173" s="59"/>
    </row>
    <row r="174" spans="1:9" x14ac:dyDescent="0.25">
      <c r="A174" s="37" t="s">
        <v>15</v>
      </c>
      <c r="B174" s="38" t="s">
        <v>16</v>
      </c>
      <c r="C174" s="33">
        <f>'[1]9.ведомства'!G80</f>
        <v>1602644.17</v>
      </c>
      <c r="D174" s="33">
        <f>'[1]9.ведомства'!H80</f>
        <v>0</v>
      </c>
      <c r="E174" s="33">
        <f>'[1]9.ведомства'!I80</f>
        <v>0</v>
      </c>
      <c r="F174" s="33">
        <f>'[1]9.ведомства'!J80</f>
        <v>0</v>
      </c>
      <c r="G174" s="33">
        <f>'[1]9.ведомства'!K80</f>
        <v>1602644.17</v>
      </c>
      <c r="H174" s="33">
        <f>'[1]9.ведомства'!L80</f>
        <v>0</v>
      </c>
      <c r="I174" s="59"/>
    </row>
    <row r="175" spans="1:9" x14ac:dyDescent="0.25">
      <c r="A175" s="37" t="s">
        <v>24</v>
      </c>
      <c r="B175" s="38" t="s">
        <v>25</v>
      </c>
      <c r="C175" s="33">
        <f>'[1]9.ведомства'!G363</f>
        <v>186132.67</v>
      </c>
      <c r="D175" s="33">
        <f>'[1]9.ведомства'!H363</f>
        <v>0</v>
      </c>
      <c r="E175" s="33">
        <f>'[1]9.ведомства'!I363</f>
        <v>0</v>
      </c>
      <c r="F175" s="33">
        <f>'[1]9.ведомства'!J363</f>
        <v>0</v>
      </c>
      <c r="G175" s="33">
        <f>'[1]9.ведомства'!K363</f>
        <v>186132.67</v>
      </c>
      <c r="H175" s="33">
        <f>'[1]9.ведомства'!L363</f>
        <v>0</v>
      </c>
      <c r="I175" s="59"/>
    </row>
    <row r="176" spans="1:9" x14ac:dyDescent="0.25">
      <c r="A176" s="37" t="s">
        <v>26</v>
      </c>
      <c r="B176" s="38" t="s">
        <v>27</v>
      </c>
      <c r="C176" s="33">
        <f>'[1]9.ведомства'!G411</f>
        <v>151900.31</v>
      </c>
      <c r="D176" s="33">
        <f>'[1]9.ведомства'!H411</f>
        <v>0</v>
      </c>
      <c r="E176" s="33">
        <f>'[1]9.ведомства'!I411</f>
        <v>0</v>
      </c>
      <c r="F176" s="33">
        <f>'[1]9.ведомства'!J411</f>
        <v>0</v>
      </c>
      <c r="G176" s="33">
        <f>'[1]9.ведомства'!K411</f>
        <v>151900.31</v>
      </c>
      <c r="H176" s="33">
        <f>'[1]9.ведомства'!L411</f>
        <v>0</v>
      </c>
      <c r="I176" s="59"/>
    </row>
    <row r="177" spans="1:9" x14ac:dyDescent="0.25">
      <c r="A177" s="37" t="s">
        <v>28</v>
      </c>
      <c r="B177" s="35" t="s">
        <v>29</v>
      </c>
      <c r="C177" s="33">
        <f>'[1]9.ведомства'!G632</f>
        <v>77261.070000000007</v>
      </c>
      <c r="D177" s="33">
        <f>'[1]9.ведомства'!H632</f>
        <v>0</v>
      </c>
      <c r="E177" s="33">
        <f>'[1]9.ведомства'!I632</f>
        <v>0</v>
      </c>
      <c r="F177" s="33">
        <f>'[1]9.ведомства'!J632</f>
        <v>0</v>
      </c>
      <c r="G177" s="33">
        <f>'[1]9.ведомства'!K632</f>
        <v>77261.070000000007</v>
      </c>
      <c r="H177" s="33">
        <f>'[1]9.ведомства'!L632</f>
        <v>0</v>
      </c>
      <c r="I177" s="59"/>
    </row>
    <row r="178" spans="1:9" x14ac:dyDescent="0.25">
      <c r="A178" s="37" t="s">
        <v>51</v>
      </c>
      <c r="B178" s="35" t="s">
        <v>52</v>
      </c>
      <c r="C178" s="33">
        <f>'[1]9.ведомства'!G781</f>
        <v>235137</v>
      </c>
      <c r="D178" s="33">
        <f>'[1]9.ведомства'!H781</f>
        <v>0</v>
      </c>
      <c r="E178" s="33">
        <f>'[1]9.ведомства'!I781</f>
        <v>0</v>
      </c>
      <c r="F178" s="33">
        <f>'[1]9.ведомства'!J781</f>
        <v>0</v>
      </c>
      <c r="G178" s="33">
        <f>'[1]9.ведомства'!K781</f>
        <v>235137</v>
      </c>
      <c r="H178" s="33">
        <f>'[1]9.ведомства'!L781</f>
        <v>0</v>
      </c>
      <c r="I178" s="59"/>
    </row>
    <row r="179" spans="1:9" x14ac:dyDescent="0.25">
      <c r="A179" s="37" t="s">
        <v>118</v>
      </c>
      <c r="B179" s="38" t="s">
        <v>109</v>
      </c>
      <c r="C179" s="33">
        <f>'[1]9.ведомства'!G1051</f>
        <v>119429.88</v>
      </c>
      <c r="D179" s="33">
        <f>'[1]9.ведомства'!H1051</f>
        <v>0</v>
      </c>
      <c r="E179" s="33">
        <f>'[1]9.ведомства'!I1051</f>
        <v>0</v>
      </c>
      <c r="F179" s="33">
        <f>'[1]9.ведомства'!J1051</f>
        <v>0</v>
      </c>
      <c r="G179" s="33">
        <f>'[1]9.ведомства'!K1051</f>
        <v>119429.88</v>
      </c>
      <c r="H179" s="33">
        <f>'[1]9.ведомства'!L1051</f>
        <v>0</v>
      </c>
      <c r="I179" s="59"/>
    </row>
    <row r="180" spans="1:9" x14ac:dyDescent="0.25">
      <c r="A180" s="37" t="s">
        <v>110</v>
      </c>
      <c r="B180" s="38" t="s">
        <v>111</v>
      </c>
      <c r="C180" s="33">
        <f>'[1]9.ведомства'!G1104</f>
        <v>43640.28</v>
      </c>
      <c r="D180" s="33">
        <f>'[1]9.ведомства'!H1104</f>
        <v>0</v>
      </c>
      <c r="E180" s="33">
        <f>'[1]9.ведомства'!I1104</f>
        <v>0</v>
      </c>
      <c r="F180" s="33">
        <f>'[1]9.ведомства'!J1104</f>
        <v>0</v>
      </c>
      <c r="G180" s="33">
        <f>'[1]9.ведомства'!K1104</f>
        <v>43640.28</v>
      </c>
      <c r="H180" s="33">
        <f>'[1]9.ведомства'!L1104</f>
        <v>0</v>
      </c>
      <c r="I180" s="59"/>
    </row>
    <row r="181" spans="1:9" x14ac:dyDescent="0.25">
      <c r="A181" s="37" t="s">
        <v>90</v>
      </c>
      <c r="B181" s="35" t="s">
        <v>91</v>
      </c>
      <c r="C181" s="33">
        <f>'[1]9.ведомства'!G1153</f>
        <v>202520.32000000001</v>
      </c>
      <c r="D181" s="33">
        <f>'[1]9.ведомства'!H1153</f>
        <v>0</v>
      </c>
      <c r="E181" s="33">
        <f>'[1]9.ведомства'!I1153</f>
        <v>0</v>
      </c>
      <c r="F181" s="33">
        <f>'[1]9.ведомства'!J1153</f>
        <v>0</v>
      </c>
      <c r="G181" s="33">
        <f>'[1]9.ведомства'!K1153</f>
        <v>202520.32000000001</v>
      </c>
      <c r="H181" s="33">
        <f>'[1]9.ведомства'!L1153</f>
        <v>0</v>
      </c>
      <c r="I181" s="59"/>
    </row>
    <row r="182" spans="1:9" x14ac:dyDescent="0.25">
      <c r="A182" s="65" t="s">
        <v>130</v>
      </c>
      <c r="B182" s="65"/>
      <c r="C182" s="33">
        <f t="shared" ref="C182:H182" si="65">C183+C185</f>
        <v>157000</v>
      </c>
      <c r="D182" s="33">
        <f t="shared" si="65"/>
        <v>0</v>
      </c>
      <c r="E182" s="33">
        <f t="shared" si="65"/>
        <v>0</v>
      </c>
      <c r="F182" s="33">
        <f t="shared" si="65"/>
        <v>0</v>
      </c>
      <c r="G182" s="33">
        <f t="shared" si="65"/>
        <v>157000</v>
      </c>
      <c r="H182" s="33">
        <f t="shared" si="65"/>
        <v>0</v>
      </c>
      <c r="I182" s="59"/>
    </row>
    <row r="183" spans="1:9" s="3" customFormat="1" hidden="1" x14ac:dyDescent="0.25">
      <c r="A183" s="34" t="s">
        <v>131</v>
      </c>
      <c r="B183" s="35" t="s">
        <v>14</v>
      </c>
      <c r="C183" s="33">
        <f t="shared" ref="C183:H183" si="66">C184</f>
        <v>0</v>
      </c>
      <c r="D183" s="33">
        <f t="shared" si="66"/>
        <v>0</v>
      </c>
      <c r="E183" s="33">
        <f t="shared" si="66"/>
        <v>0</v>
      </c>
      <c r="F183" s="33">
        <f t="shared" si="66"/>
        <v>0</v>
      </c>
      <c r="G183" s="33">
        <f t="shared" si="66"/>
        <v>0</v>
      </c>
      <c r="H183" s="33">
        <f t="shared" si="66"/>
        <v>0</v>
      </c>
      <c r="I183" s="36"/>
    </row>
    <row r="184" spans="1:9" hidden="1" x14ac:dyDescent="0.25">
      <c r="A184" s="37" t="s">
        <v>15</v>
      </c>
      <c r="B184" s="38" t="s">
        <v>16</v>
      </c>
      <c r="C184" s="33">
        <f>'[1]9.ведомства'!G85</f>
        <v>0</v>
      </c>
      <c r="D184" s="33">
        <f>'[1]9.ведомства'!H85</f>
        <v>0</v>
      </c>
      <c r="E184" s="33">
        <f>'[1]9.ведомства'!I85</f>
        <v>0</v>
      </c>
      <c r="F184" s="33">
        <f>'[1]9.ведомства'!J85</f>
        <v>0</v>
      </c>
      <c r="G184" s="33">
        <f>'[1]9.ведомства'!K85</f>
        <v>0</v>
      </c>
      <c r="H184" s="33">
        <f>'[1]9.ведомства'!L85</f>
        <v>0</v>
      </c>
      <c r="I184" s="59"/>
    </row>
    <row r="185" spans="1:9" ht="25.5" x14ac:dyDescent="0.25">
      <c r="A185" s="34" t="s">
        <v>132</v>
      </c>
      <c r="B185" s="40" t="s">
        <v>47</v>
      </c>
      <c r="C185" s="33">
        <f t="shared" ref="C185:H185" si="67">C186</f>
        <v>157000</v>
      </c>
      <c r="D185" s="33">
        <f t="shared" si="67"/>
        <v>0</v>
      </c>
      <c r="E185" s="33">
        <f t="shared" si="67"/>
        <v>0</v>
      </c>
      <c r="F185" s="33">
        <f t="shared" si="67"/>
        <v>0</v>
      </c>
      <c r="G185" s="33">
        <f t="shared" si="67"/>
        <v>157000</v>
      </c>
      <c r="H185" s="33">
        <f t="shared" si="67"/>
        <v>0</v>
      </c>
      <c r="I185" s="59"/>
    </row>
    <row r="186" spans="1:9" x14ac:dyDescent="0.25">
      <c r="A186" s="37" t="s">
        <v>15</v>
      </c>
      <c r="B186" s="38" t="s">
        <v>16</v>
      </c>
      <c r="C186" s="33">
        <f>'[1]9.ведомства'!G87</f>
        <v>157000</v>
      </c>
      <c r="D186" s="33">
        <f>'[1]9.ведомства'!H87</f>
        <v>0</v>
      </c>
      <c r="E186" s="33">
        <f>'[1]9.ведомства'!I87</f>
        <v>0</v>
      </c>
      <c r="F186" s="33">
        <f>'[1]9.ведомства'!J87</f>
        <v>0</v>
      </c>
      <c r="G186" s="33">
        <f>'[1]9.ведомства'!K87</f>
        <v>157000</v>
      </c>
      <c r="H186" s="33">
        <f>'[1]9.ведомства'!L87</f>
        <v>0</v>
      </c>
      <c r="I186" s="59"/>
    </row>
    <row r="187" spans="1:9" ht="21.75" customHeight="1" x14ac:dyDescent="0.25">
      <c r="A187" s="71" t="s">
        <v>133</v>
      </c>
      <c r="B187" s="72"/>
      <c r="C187" s="33">
        <f t="shared" ref="C187:H187" si="68">C188+C213+C222+C229+C232+C248+C285+C294</f>
        <v>213358802.84999999</v>
      </c>
      <c r="D187" s="33">
        <f t="shared" si="68"/>
        <v>19486997.869999997</v>
      </c>
      <c r="E187" s="33">
        <f t="shared" si="68"/>
        <v>0</v>
      </c>
      <c r="F187" s="33">
        <f t="shared" si="68"/>
        <v>0</v>
      </c>
      <c r="G187" s="33">
        <f t="shared" si="68"/>
        <v>213358802.84999999</v>
      </c>
      <c r="H187" s="33">
        <f t="shared" si="68"/>
        <v>19486997.869999997</v>
      </c>
      <c r="I187" s="59"/>
    </row>
    <row r="188" spans="1:9" x14ac:dyDescent="0.25">
      <c r="A188" s="71" t="s">
        <v>134</v>
      </c>
      <c r="B188" s="72"/>
      <c r="C188" s="33">
        <f t="shared" ref="C188:H188" si="69">C189+C191+C201+C203+C207+C195+C209+C197+C211+C199+C193+C205</f>
        <v>117312351</v>
      </c>
      <c r="D188" s="33">
        <f t="shared" si="69"/>
        <v>0</v>
      </c>
      <c r="E188" s="33">
        <f t="shared" si="69"/>
        <v>0</v>
      </c>
      <c r="F188" s="33">
        <f t="shared" si="69"/>
        <v>0</v>
      </c>
      <c r="G188" s="33">
        <f t="shared" si="69"/>
        <v>117312351</v>
      </c>
      <c r="H188" s="33">
        <f t="shared" si="69"/>
        <v>0</v>
      </c>
      <c r="I188" s="59"/>
    </row>
    <row r="189" spans="1:9" s="3" customFormat="1" ht="24" hidden="1" x14ac:dyDescent="0.25">
      <c r="A189" s="34" t="s">
        <v>135</v>
      </c>
      <c r="B189" s="35" t="s">
        <v>136</v>
      </c>
      <c r="C189" s="33">
        <f t="shared" ref="C189:H189" si="70">C190</f>
        <v>0</v>
      </c>
      <c r="D189" s="33">
        <f t="shared" si="70"/>
        <v>0</v>
      </c>
      <c r="E189" s="33">
        <f t="shared" si="70"/>
        <v>0</v>
      </c>
      <c r="F189" s="33">
        <f t="shared" si="70"/>
        <v>0</v>
      </c>
      <c r="G189" s="33">
        <f t="shared" si="70"/>
        <v>0</v>
      </c>
      <c r="H189" s="33">
        <f t="shared" si="70"/>
        <v>0</v>
      </c>
      <c r="I189" s="36"/>
    </row>
    <row r="190" spans="1:9" hidden="1" x14ac:dyDescent="0.25">
      <c r="A190" s="37" t="s">
        <v>51</v>
      </c>
      <c r="B190" s="35" t="s">
        <v>52</v>
      </c>
      <c r="C190" s="33">
        <f>'[1]9.ведомства'!G820</f>
        <v>0</v>
      </c>
      <c r="D190" s="33">
        <f>'[1]9.ведомства'!H820</f>
        <v>0</v>
      </c>
      <c r="E190" s="33">
        <f>'[1]9.ведомства'!I820</f>
        <v>0</v>
      </c>
      <c r="F190" s="33">
        <f>'[1]9.ведомства'!J820</f>
        <v>0</v>
      </c>
      <c r="G190" s="33">
        <f>'[1]9.ведомства'!K820</f>
        <v>0</v>
      </c>
      <c r="H190" s="33">
        <f>'[1]9.ведомства'!L820</f>
        <v>0</v>
      </c>
      <c r="I190" s="59"/>
    </row>
    <row r="191" spans="1:9" s="3" customFormat="1" hidden="1" x14ac:dyDescent="0.25">
      <c r="A191" s="34" t="s">
        <v>137</v>
      </c>
      <c r="B191" s="43" t="s">
        <v>138</v>
      </c>
      <c r="C191" s="33">
        <f t="shared" ref="C191:H191" si="71">C192</f>
        <v>0</v>
      </c>
      <c r="D191" s="33">
        <f t="shared" si="71"/>
        <v>0</v>
      </c>
      <c r="E191" s="33">
        <f t="shared" si="71"/>
        <v>0</v>
      </c>
      <c r="F191" s="33">
        <f t="shared" si="71"/>
        <v>0</v>
      </c>
      <c r="G191" s="33">
        <f t="shared" si="71"/>
        <v>0</v>
      </c>
      <c r="H191" s="33">
        <f t="shared" si="71"/>
        <v>0</v>
      </c>
      <c r="I191" s="36"/>
    </row>
    <row r="192" spans="1:9" hidden="1" x14ac:dyDescent="0.25">
      <c r="A192" s="37" t="s">
        <v>51</v>
      </c>
      <c r="B192" s="35" t="s">
        <v>52</v>
      </c>
      <c r="C192" s="33">
        <f>'[1]9.ведомства'!G822</f>
        <v>0</v>
      </c>
      <c r="D192" s="33">
        <f>'[1]9.ведомства'!H822</f>
        <v>0</v>
      </c>
      <c r="E192" s="33">
        <f>'[1]9.ведомства'!I822</f>
        <v>0</v>
      </c>
      <c r="F192" s="33">
        <f>'[1]9.ведомства'!J822</f>
        <v>0</v>
      </c>
      <c r="G192" s="33">
        <f>'[1]9.ведомства'!K822</f>
        <v>0</v>
      </c>
      <c r="H192" s="33">
        <f>'[1]9.ведомства'!L822</f>
        <v>0</v>
      </c>
      <c r="I192" s="59"/>
    </row>
    <row r="193" spans="1:9" x14ac:dyDescent="0.25">
      <c r="A193" s="39" t="s">
        <v>139</v>
      </c>
      <c r="B193" s="40" t="s">
        <v>140</v>
      </c>
      <c r="C193" s="33">
        <f t="shared" ref="C193:H193" si="72">C194</f>
        <v>683825.21</v>
      </c>
      <c r="D193" s="33">
        <f t="shared" si="72"/>
        <v>0</v>
      </c>
      <c r="E193" s="33">
        <f t="shared" si="72"/>
        <v>0</v>
      </c>
      <c r="F193" s="33">
        <f t="shared" si="72"/>
        <v>0</v>
      </c>
      <c r="G193" s="33">
        <f t="shared" si="72"/>
        <v>683825.21</v>
      </c>
      <c r="H193" s="33">
        <f t="shared" si="72"/>
        <v>0</v>
      </c>
      <c r="I193" s="59"/>
    </row>
    <row r="194" spans="1:9" x14ac:dyDescent="0.25">
      <c r="A194" s="45" t="s">
        <v>51</v>
      </c>
      <c r="B194" s="35" t="s">
        <v>52</v>
      </c>
      <c r="C194" s="33">
        <f>'[1]9.ведомства'!G825</f>
        <v>683825.21</v>
      </c>
      <c r="D194" s="33">
        <f>'[1]9.ведомства'!H825</f>
        <v>0</v>
      </c>
      <c r="E194" s="33">
        <f>'[1]9.ведомства'!I825</f>
        <v>0</v>
      </c>
      <c r="F194" s="33">
        <f>'[1]9.ведомства'!J825</f>
        <v>0</v>
      </c>
      <c r="G194" s="33">
        <f>'[1]9.ведомства'!K825</f>
        <v>683825.21</v>
      </c>
      <c r="H194" s="33">
        <f>'[1]9.ведомства'!L825</f>
        <v>0</v>
      </c>
      <c r="I194" s="59"/>
    </row>
    <row r="195" spans="1:9" ht="25.5" hidden="1" x14ac:dyDescent="0.25">
      <c r="A195" s="39" t="s">
        <v>141</v>
      </c>
      <c r="B195" s="40" t="s">
        <v>142</v>
      </c>
      <c r="C195" s="33">
        <f t="shared" ref="C195:H195" si="73">C196</f>
        <v>0</v>
      </c>
      <c r="D195" s="33">
        <f t="shared" si="73"/>
        <v>0</v>
      </c>
      <c r="E195" s="33">
        <f t="shared" si="73"/>
        <v>0</v>
      </c>
      <c r="F195" s="33">
        <f t="shared" si="73"/>
        <v>0</v>
      </c>
      <c r="G195" s="33">
        <f t="shared" si="73"/>
        <v>0</v>
      </c>
      <c r="H195" s="33">
        <f t="shared" si="73"/>
        <v>0</v>
      </c>
      <c r="I195" s="59"/>
    </row>
    <row r="196" spans="1:9" hidden="1" x14ac:dyDescent="0.25">
      <c r="A196" s="37" t="s">
        <v>51</v>
      </c>
      <c r="B196" s="35" t="s">
        <v>52</v>
      </c>
      <c r="C196" s="33">
        <f>'[1]9.ведомства'!G828</f>
        <v>0</v>
      </c>
      <c r="D196" s="33">
        <f>'[1]9.ведомства'!H828</f>
        <v>0</v>
      </c>
      <c r="E196" s="33">
        <f>'[1]9.ведомства'!I828</f>
        <v>0</v>
      </c>
      <c r="F196" s="33">
        <f>'[1]9.ведомства'!J828</f>
        <v>0</v>
      </c>
      <c r="G196" s="33">
        <f>'[1]9.ведомства'!K828</f>
        <v>0</v>
      </c>
      <c r="H196" s="33">
        <f>'[1]9.ведомства'!L828</f>
        <v>0</v>
      </c>
      <c r="I196" s="59"/>
    </row>
    <row r="197" spans="1:9" ht="38.25" hidden="1" x14ac:dyDescent="0.25">
      <c r="A197" s="39" t="s">
        <v>143</v>
      </c>
      <c r="B197" s="40" t="s">
        <v>144</v>
      </c>
      <c r="C197" s="33">
        <f t="shared" ref="C197:H197" si="74">C198</f>
        <v>0</v>
      </c>
      <c r="D197" s="33">
        <f t="shared" si="74"/>
        <v>0</v>
      </c>
      <c r="E197" s="33">
        <f t="shared" si="74"/>
        <v>0</v>
      </c>
      <c r="F197" s="33">
        <f t="shared" si="74"/>
        <v>0</v>
      </c>
      <c r="G197" s="33">
        <f t="shared" si="74"/>
        <v>0</v>
      </c>
      <c r="H197" s="33">
        <f t="shared" si="74"/>
        <v>0</v>
      </c>
      <c r="I197" s="59"/>
    </row>
    <row r="198" spans="1:9" hidden="1" x14ac:dyDescent="0.25">
      <c r="A198" s="45" t="s">
        <v>51</v>
      </c>
      <c r="B198" s="35" t="s">
        <v>52</v>
      </c>
      <c r="C198" s="33">
        <f>'[1]9.ведомства'!G829</f>
        <v>0</v>
      </c>
      <c r="D198" s="33">
        <f>'[1]9.ведомства'!H829</f>
        <v>0</v>
      </c>
      <c r="E198" s="33">
        <f>'[1]9.ведомства'!I829</f>
        <v>0</v>
      </c>
      <c r="F198" s="33">
        <f>'[1]9.ведомства'!J829</f>
        <v>0</v>
      </c>
      <c r="G198" s="33">
        <f>'[1]9.ведомства'!K829</f>
        <v>0</v>
      </c>
      <c r="H198" s="33">
        <f>'[1]9.ведомства'!L829</f>
        <v>0</v>
      </c>
      <c r="I198" s="59"/>
    </row>
    <row r="199" spans="1:9" hidden="1" x14ac:dyDescent="0.25">
      <c r="A199" s="39" t="s">
        <v>145</v>
      </c>
      <c r="B199" s="40" t="s">
        <v>140</v>
      </c>
      <c r="C199" s="33">
        <f t="shared" ref="C199:H199" si="75">C200</f>
        <v>0</v>
      </c>
      <c r="D199" s="33">
        <f t="shared" si="75"/>
        <v>0</v>
      </c>
      <c r="E199" s="33">
        <f t="shared" si="75"/>
        <v>0</v>
      </c>
      <c r="F199" s="33">
        <f t="shared" si="75"/>
        <v>0</v>
      </c>
      <c r="G199" s="33">
        <f t="shared" si="75"/>
        <v>0</v>
      </c>
      <c r="H199" s="33">
        <f t="shared" si="75"/>
        <v>0</v>
      </c>
      <c r="I199" s="59"/>
    </row>
    <row r="200" spans="1:9" hidden="1" x14ac:dyDescent="0.25">
      <c r="A200" s="45" t="s">
        <v>51</v>
      </c>
      <c r="B200" s="35" t="s">
        <v>52</v>
      </c>
      <c r="C200" s="33">
        <f>'[1]9.ведомства'!G832</f>
        <v>0</v>
      </c>
      <c r="D200" s="33">
        <f>'[1]9.ведомства'!H832</f>
        <v>0</v>
      </c>
      <c r="E200" s="33">
        <f>'[1]9.ведомства'!I832</f>
        <v>0</v>
      </c>
      <c r="F200" s="33">
        <f>'[1]9.ведомства'!J832</f>
        <v>0</v>
      </c>
      <c r="G200" s="33">
        <f>'[1]9.ведомства'!K832</f>
        <v>0</v>
      </c>
      <c r="H200" s="33">
        <f>'[1]9.ведомства'!L832</f>
        <v>0</v>
      </c>
      <c r="I200" s="59"/>
    </row>
    <row r="201" spans="1:9" ht="24" x14ac:dyDescent="0.25">
      <c r="A201" s="34" t="s">
        <v>146</v>
      </c>
      <c r="B201" s="43" t="s">
        <v>147</v>
      </c>
      <c r="C201" s="33">
        <f t="shared" ref="C201:H201" si="76">C202</f>
        <v>104167975.79000001</v>
      </c>
      <c r="D201" s="33">
        <f t="shared" si="76"/>
        <v>0</v>
      </c>
      <c r="E201" s="33">
        <f t="shared" si="76"/>
        <v>-80000</v>
      </c>
      <c r="F201" s="33">
        <f t="shared" si="76"/>
        <v>0</v>
      </c>
      <c r="G201" s="33">
        <f t="shared" si="76"/>
        <v>104087975.79000001</v>
      </c>
      <c r="H201" s="33">
        <f t="shared" si="76"/>
        <v>0</v>
      </c>
      <c r="I201" s="59"/>
    </row>
    <row r="202" spans="1:9" x14ac:dyDescent="0.25">
      <c r="A202" s="45" t="s">
        <v>51</v>
      </c>
      <c r="B202" s="35" t="s">
        <v>52</v>
      </c>
      <c r="C202" s="33">
        <f>'[1]9.ведомства'!G833</f>
        <v>104167975.79000001</v>
      </c>
      <c r="D202" s="33">
        <f>'[1]9.ведомства'!H833</f>
        <v>0</v>
      </c>
      <c r="E202" s="33">
        <f>'[1]9.ведомства'!I833</f>
        <v>-80000</v>
      </c>
      <c r="F202" s="33">
        <f>'[1]9.ведомства'!J833</f>
        <v>0</v>
      </c>
      <c r="G202" s="33">
        <f>'[1]9.ведомства'!K833</f>
        <v>104087975.79000001</v>
      </c>
      <c r="H202" s="33">
        <f>'[1]9.ведомства'!L833</f>
        <v>0</v>
      </c>
      <c r="I202" s="59"/>
    </row>
    <row r="203" spans="1:9" ht="24" x14ac:dyDescent="0.25">
      <c r="A203" s="34" t="s">
        <v>148</v>
      </c>
      <c r="B203" s="43" t="s">
        <v>149</v>
      </c>
      <c r="C203" s="33">
        <f t="shared" ref="C203:H203" si="77">C204</f>
        <v>11960550</v>
      </c>
      <c r="D203" s="33">
        <f t="shared" si="77"/>
        <v>0</v>
      </c>
      <c r="E203" s="33">
        <f t="shared" si="77"/>
        <v>80000</v>
      </c>
      <c r="F203" s="33">
        <f t="shared" si="77"/>
        <v>0</v>
      </c>
      <c r="G203" s="33">
        <f t="shared" si="77"/>
        <v>12040550</v>
      </c>
      <c r="H203" s="33">
        <f t="shared" si="77"/>
        <v>0</v>
      </c>
      <c r="I203" s="59"/>
    </row>
    <row r="204" spans="1:9" x14ac:dyDescent="0.25">
      <c r="A204" s="45" t="s">
        <v>51</v>
      </c>
      <c r="B204" s="35" t="s">
        <v>52</v>
      </c>
      <c r="C204" s="33">
        <f>'[1]9.ведомства'!G835</f>
        <v>11960550</v>
      </c>
      <c r="D204" s="33">
        <f>'[1]9.ведомства'!H835</f>
        <v>0</v>
      </c>
      <c r="E204" s="33">
        <f>'[1]9.ведомства'!I835</f>
        <v>80000</v>
      </c>
      <c r="F204" s="33">
        <f>'[1]9.ведомства'!J835</f>
        <v>0</v>
      </c>
      <c r="G204" s="33">
        <f>'[1]9.ведомства'!K835</f>
        <v>12040550</v>
      </c>
      <c r="H204" s="33">
        <f>'[1]9.ведомства'!L835</f>
        <v>0</v>
      </c>
      <c r="I204" s="59"/>
    </row>
    <row r="205" spans="1:9" ht="38.25" x14ac:dyDescent="0.25">
      <c r="A205" s="34" t="s">
        <v>150</v>
      </c>
      <c r="B205" s="6" t="s">
        <v>151</v>
      </c>
      <c r="C205" s="33">
        <f t="shared" ref="C205:H205" si="78">C206</f>
        <v>500000</v>
      </c>
      <c r="D205" s="33">
        <f t="shared" si="78"/>
        <v>0</v>
      </c>
      <c r="E205" s="33">
        <f t="shared" si="78"/>
        <v>0</v>
      </c>
      <c r="F205" s="33">
        <f t="shared" si="78"/>
        <v>0</v>
      </c>
      <c r="G205" s="33">
        <f t="shared" si="78"/>
        <v>500000</v>
      </c>
      <c r="H205" s="33">
        <f t="shared" si="78"/>
        <v>0</v>
      </c>
      <c r="I205" s="59"/>
    </row>
    <row r="206" spans="1:9" x14ac:dyDescent="0.25">
      <c r="A206" s="45" t="s">
        <v>51</v>
      </c>
      <c r="B206" s="35" t="s">
        <v>52</v>
      </c>
      <c r="C206" s="33">
        <f>'[1]9.ведомства'!G838</f>
        <v>500000</v>
      </c>
      <c r="D206" s="33">
        <f>'[1]9.ведомства'!H838</f>
        <v>0</v>
      </c>
      <c r="E206" s="33">
        <f>'[1]9.ведомства'!I838</f>
        <v>0</v>
      </c>
      <c r="F206" s="33">
        <f>'[1]9.ведомства'!J838</f>
        <v>0</v>
      </c>
      <c r="G206" s="33">
        <f>'[1]9.ведомства'!K838</f>
        <v>500000</v>
      </c>
      <c r="H206" s="33">
        <f>'[1]9.ведомства'!L838</f>
        <v>0</v>
      </c>
      <c r="I206" s="59"/>
    </row>
    <row r="207" spans="1:9" ht="24" hidden="1" x14ac:dyDescent="0.25">
      <c r="A207" s="34" t="s">
        <v>152</v>
      </c>
      <c r="B207" s="34" t="s">
        <v>153</v>
      </c>
      <c r="C207" s="33">
        <f t="shared" ref="C207:H207" si="79">C208</f>
        <v>0</v>
      </c>
      <c r="D207" s="33">
        <f t="shared" si="79"/>
        <v>0</v>
      </c>
      <c r="E207" s="33">
        <f t="shared" si="79"/>
        <v>0</v>
      </c>
      <c r="F207" s="33">
        <f t="shared" si="79"/>
        <v>0</v>
      </c>
      <c r="G207" s="33">
        <f t="shared" si="79"/>
        <v>0</v>
      </c>
      <c r="H207" s="33">
        <f t="shared" si="79"/>
        <v>0</v>
      </c>
      <c r="I207" s="59"/>
    </row>
    <row r="208" spans="1:9" hidden="1" x14ac:dyDescent="0.25">
      <c r="A208" s="45" t="s">
        <v>51</v>
      </c>
      <c r="B208" s="35" t="s">
        <v>52</v>
      </c>
      <c r="C208" s="33">
        <f>'[1]9.ведомства'!G839</f>
        <v>0</v>
      </c>
      <c r="D208" s="33">
        <f>'[1]9.ведомства'!H839</f>
        <v>0</v>
      </c>
      <c r="E208" s="33">
        <f>'[1]9.ведомства'!I839</f>
        <v>0</v>
      </c>
      <c r="F208" s="33">
        <f>'[1]9.ведомства'!J839</f>
        <v>0</v>
      </c>
      <c r="G208" s="33">
        <f>'[1]9.ведомства'!K839</f>
        <v>0</v>
      </c>
      <c r="H208" s="33">
        <f>'[1]9.ведомства'!L839</f>
        <v>0</v>
      </c>
      <c r="I208" s="59"/>
    </row>
    <row r="209" spans="1:9" ht="25.5" hidden="1" x14ac:dyDescent="0.25">
      <c r="A209" s="39" t="s">
        <v>154</v>
      </c>
      <c r="B209" s="40" t="s">
        <v>155</v>
      </c>
      <c r="C209" s="33">
        <f t="shared" ref="C209:H209" si="80">C210</f>
        <v>0</v>
      </c>
      <c r="D209" s="33">
        <f t="shared" si="80"/>
        <v>0</v>
      </c>
      <c r="E209" s="33">
        <f t="shared" si="80"/>
        <v>0</v>
      </c>
      <c r="F209" s="33">
        <f t="shared" si="80"/>
        <v>0</v>
      </c>
      <c r="G209" s="33">
        <f t="shared" si="80"/>
        <v>0</v>
      </c>
      <c r="H209" s="33">
        <f t="shared" si="80"/>
        <v>0</v>
      </c>
      <c r="I209" s="59"/>
    </row>
    <row r="210" spans="1:9" hidden="1" x14ac:dyDescent="0.25">
      <c r="A210" s="45" t="s">
        <v>51</v>
      </c>
      <c r="B210" s="35" t="s">
        <v>52</v>
      </c>
      <c r="C210" s="33">
        <f>'[1]9.ведомства'!G841</f>
        <v>0</v>
      </c>
      <c r="D210" s="33">
        <f>'[1]9.ведомства'!H841</f>
        <v>0</v>
      </c>
      <c r="E210" s="33">
        <f>'[1]9.ведомства'!I841</f>
        <v>0</v>
      </c>
      <c r="F210" s="33">
        <f>'[1]9.ведомства'!J841</f>
        <v>0</v>
      </c>
      <c r="G210" s="33">
        <f>'[1]9.ведомства'!K841</f>
        <v>0</v>
      </c>
      <c r="H210" s="33">
        <f>'[1]9.ведомства'!L841</f>
        <v>0</v>
      </c>
      <c r="I210" s="59"/>
    </row>
    <row r="211" spans="1:9" ht="36" hidden="1" x14ac:dyDescent="0.25">
      <c r="A211" s="39" t="s">
        <v>156</v>
      </c>
      <c r="B211" s="46" t="s">
        <v>157</v>
      </c>
      <c r="C211" s="33">
        <f t="shared" ref="C211:H211" si="81">C212</f>
        <v>0</v>
      </c>
      <c r="D211" s="33">
        <f t="shared" si="81"/>
        <v>0</v>
      </c>
      <c r="E211" s="33">
        <f t="shared" si="81"/>
        <v>0</v>
      </c>
      <c r="F211" s="33">
        <f t="shared" si="81"/>
        <v>0</v>
      </c>
      <c r="G211" s="33">
        <f t="shared" si="81"/>
        <v>0</v>
      </c>
      <c r="H211" s="33">
        <f t="shared" si="81"/>
        <v>0</v>
      </c>
      <c r="I211" s="59"/>
    </row>
    <row r="212" spans="1:9" hidden="1" x14ac:dyDescent="0.25">
      <c r="A212" s="45" t="s">
        <v>51</v>
      </c>
      <c r="B212" s="35" t="s">
        <v>52</v>
      </c>
      <c r="C212" s="33">
        <f>'[1]9.ведомства'!G845</f>
        <v>0</v>
      </c>
      <c r="D212" s="33">
        <f>'[1]9.ведомства'!H845</f>
        <v>0</v>
      </c>
      <c r="E212" s="33">
        <f>'[1]9.ведомства'!I845</f>
        <v>0</v>
      </c>
      <c r="F212" s="33">
        <f>'[1]9.ведомства'!J845</f>
        <v>0</v>
      </c>
      <c r="G212" s="33">
        <f>'[1]9.ведомства'!K845</f>
        <v>0</v>
      </c>
      <c r="H212" s="33">
        <f>'[1]9.ведомства'!L845</f>
        <v>0</v>
      </c>
      <c r="I212" s="59"/>
    </row>
    <row r="213" spans="1:9" x14ac:dyDescent="0.25">
      <c r="A213" s="71" t="s">
        <v>158</v>
      </c>
      <c r="B213" s="72"/>
      <c r="C213" s="33">
        <f t="shared" ref="C213:H213" si="82">C214+C216+C218+C220</f>
        <v>14802900</v>
      </c>
      <c r="D213" s="33">
        <f t="shared" si="82"/>
        <v>0</v>
      </c>
      <c r="E213" s="33">
        <f t="shared" si="82"/>
        <v>0</v>
      </c>
      <c r="F213" s="33">
        <f t="shared" si="82"/>
        <v>0</v>
      </c>
      <c r="G213" s="33">
        <f t="shared" si="82"/>
        <v>14802900</v>
      </c>
      <c r="H213" s="33">
        <f t="shared" si="82"/>
        <v>0</v>
      </c>
      <c r="I213" s="59"/>
    </row>
    <row r="214" spans="1:9" x14ac:dyDescent="0.25">
      <c r="A214" s="34" t="s">
        <v>159</v>
      </c>
      <c r="B214" s="43" t="s">
        <v>160</v>
      </c>
      <c r="C214" s="33">
        <f t="shared" ref="C214:H214" si="83">C215</f>
        <v>9023100</v>
      </c>
      <c r="D214" s="33">
        <f t="shared" si="83"/>
        <v>0</v>
      </c>
      <c r="E214" s="33">
        <f t="shared" si="83"/>
        <v>0</v>
      </c>
      <c r="F214" s="33">
        <f t="shared" si="83"/>
        <v>0</v>
      </c>
      <c r="G214" s="33">
        <f t="shared" si="83"/>
        <v>9023100</v>
      </c>
      <c r="H214" s="33">
        <f t="shared" si="83"/>
        <v>0</v>
      </c>
      <c r="I214" s="59"/>
    </row>
    <row r="215" spans="1:9" x14ac:dyDescent="0.25">
      <c r="A215" s="37" t="s">
        <v>51</v>
      </c>
      <c r="B215" s="35" t="s">
        <v>52</v>
      </c>
      <c r="C215" s="33">
        <f>'[1]9.ведомства'!G892</f>
        <v>9023100</v>
      </c>
      <c r="D215" s="33">
        <f>'[1]9.ведомства'!H892</f>
        <v>0</v>
      </c>
      <c r="E215" s="33">
        <f>'[1]9.ведомства'!I892</f>
        <v>0</v>
      </c>
      <c r="F215" s="33">
        <f>'[1]9.ведомства'!J892</f>
        <v>0</v>
      </c>
      <c r="G215" s="33">
        <f>'[1]9.ведомства'!K892</f>
        <v>9023100</v>
      </c>
      <c r="H215" s="33">
        <f>'[1]9.ведомства'!L892</f>
        <v>0</v>
      </c>
      <c r="I215" s="59"/>
    </row>
    <row r="216" spans="1:9" x14ac:dyDescent="0.25">
      <c r="A216" s="34" t="s">
        <v>161</v>
      </c>
      <c r="B216" s="43" t="s">
        <v>162</v>
      </c>
      <c r="C216" s="33">
        <f t="shared" ref="C216:H216" si="84">C217</f>
        <v>4304200</v>
      </c>
      <c r="D216" s="33">
        <f t="shared" si="84"/>
        <v>0</v>
      </c>
      <c r="E216" s="33">
        <f t="shared" si="84"/>
        <v>0</v>
      </c>
      <c r="F216" s="33">
        <f t="shared" si="84"/>
        <v>0</v>
      </c>
      <c r="G216" s="33">
        <f t="shared" si="84"/>
        <v>4304200</v>
      </c>
      <c r="H216" s="33">
        <f t="shared" si="84"/>
        <v>0</v>
      </c>
      <c r="I216" s="59"/>
    </row>
    <row r="217" spans="1:9" x14ac:dyDescent="0.25">
      <c r="A217" s="37" t="s">
        <v>51</v>
      </c>
      <c r="B217" s="35" t="s">
        <v>52</v>
      </c>
      <c r="C217" s="33">
        <f>'[1]9.ведомства'!G894</f>
        <v>4304200</v>
      </c>
      <c r="D217" s="33">
        <f>'[1]9.ведомства'!H894</f>
        <v>0</v>
      </c>
      <c r="E217" s="33">
        <f>'[1]9.ведомства'!I894</f>
        <v>0</v>
      </c>
      <c r="F217" s="33">
        <f>'[1]9.ведомства'!J894</f>
        <v>0</v>
      </c>
      <c r="G217" s="33">
        <f>'[1]9.ведомства'!K894</f>
        <v>4304200</v>
      </c>
      <c r="H217" s="33">
        <f>'[1]9.ведомства'!L894</f>
        <v>0</v>
      </c>
      <c r="I217" s="59"/>
    </row>
    <row r="218" spans="1:9" s="3" customFormat="1" x14ac:dyDescent="0.25">
      <c r="A218" s="34" t="s">
        <v>163</v>
      </c>
      <c r="B218" s="43" t="s">
        <v>164</v>
      </c>
      <c r="C218" s="33">
        <f t="shared" ref="C218:H218" si="85">C219</f>
        <v>775600</v>
      </c>
      <c r="D218" s="33">
        <f t="shared" si="85"/>
        <v>0</v>
      </c>
      <c r="E218" s="33">
        <f t="shared" si="85"/>
        <v>0</v>
      </c>
      <c r="F218" s="33">
        <f t="shared" si="85"/>
        <v>0</v>
      </c>
      <c r="G218" s="33">
        <f t="shared" si="85"/>
        <v>775600</v>
      </c>
      <c r="H218" s="33">
        <f t="shared" si="85"/>
        <v>0</v>
      </c>
      <c r="I218" s="36"/>
    </row>
    <row r="219" spans="1:9" x14ac:dyDescent="0.25">
      <c r="A219" s="37" t="s">
        <v>51</v>
      </c>
      <c r="B219" s="35" t="s">
        <v>52</v>
      </c>
      <c r="C219" s="33">
        <f>'[1]9.ведомства'!G896</f>
        <v>775600</v>
      </c>
      <c r="D219" s="33">
        <f>'[1]9.ведомства'!H896</f>
        <v>0</v>
      </c>
      <c r="E219" s="33">
        <f>'[1]9.ведомства'!I896</f>
        <v>0</v>
      </c>
      <c r="F219" s="33">
        <f>'[1]9.ведомства'!J896</f>
        <v>0</v>
      </c>
      <c r="G219" s="33">
        <f>'[1]9.ведомства'!K896</f>
        <v>775600</v>
      </c>
      <c r="H219" s="33">
        <f>'[1]9.ведомства'!L896</f>
        <v>0</v>
      </c>
      <c r="I219" s="59"/>
    </row>
    <row r="220" spans="1:9" s="3" customFormat="1" x14ac:dyDescent="0.25">
      <c r="A220" s="34" t="s">
        <v>165</v>
      </c>
      <c r="B220" s="43" t="s">
        <v>129</v>
      </c>
      <c r="C220" s="33">
        <f t="shared" ref="C220:H220" si="86">C221</f>
        <v>700000</v>
      </c>
      <c r="D220" s="33">
        <f t="shared" si="86"/>
        <v>0</v>
      </c>
      <c r="E220" s="33">
        <f t="shared" si="86"/>
        <v>0</v>
      </c>
      <c r="F220" s="33">
        <f t="shared" si="86"/>
        <v>0</v>
      </c>
      <c r="G220" s="33">
        <f t="shared" si="86"/>
        <v>700000</v>
      </c>
      <c r="H220" s="33">
        <f t="shared" si="86"/>
        <v>0</v>
      </c>
      <c r="I220" s="36"/>
    </row>
    <row r="221" spans="1:9" x14ac:dyDescent="0.25">
      <c r="A221" s="37" t="s">
        <v>51</v>
      </c>
      <c r="B221" s="35" t="s">
        <v>52</v>
      </c>
      <c r="C221" s="33">
        <f>'[1]9.ведомства'!G899</f>
        <v>700000</v>
      </c>
      <c r="D221" s="33">
        <f>'[1]9.ведомства'!H899</f>
        <v>0</v>
      </c>
      <c r="E221" s="33">
        <f>'[1]9.ведомства'!I899</f>
        <v>0</v>
      </c>
      <c r="F221" s="33">
        <f>'[1]9.ведомства'!J899</f>
        <v>0</v>
      </c>
      <c r="G221" s="33">
        <f>'[1]9.ведомства'!K899</f>
        <v>700000</v>
      </c>
      <c r="H221" s="33">
        <f>'[1]9.ведомства'!L899</f>
        <v>0</v>
      </c>
      <c r="I221" s="59"/>
    </row>
    <row r="222" spans="1:9" x14ac:dyDescent="0.25">
      <c r="A222" s="71" t="s">
        <v>166</v>
      </c>
      <c r="B222" s="72"/>
      <c r="C222" s="33">
        <f t="shared" ref="C222:H222" si="87">C223+C227+C225</f>
        <v>5222500</v>
      </c>
      <c r="D222" s="33">
        <f t="shared" si="87"/>
        <v>0</v>
      </c>
      <c r="E222" s="33">
        <f t="shared" si="87"/>
        <v>0</v>
      </c>
      <c r="F222" s="33">
        <f t="shared" si="87"/>
        <v>0</v>
      </c>
      <c r="G222" s="33">
        <f t="shared" si="87"/>
        <v>5222500</v>
      </c>
      <c r="H222" s="33">
        <f t="shared" si="87"/>
        <v>0</v>
      </c>
      <c r="I222" s="59"/>
    </row>
    <row r="223" spans="1:9" ht="24" x14ac:dyDescent="0.25">
      <c r="A223" s="34" t="s">
        <v>167</v>
      </c>
      <c r="B223" s="35" t="s">
        <v>168</v>
      </c>
      <c r="C223" s="33">
        <f t="shared" ref="C223:H223" si="88">C224</f>
        <v>200000</v>
      </c>
      <c r="D223" s="33">
        <f t="shared" si="88"/>
        <v>0</v>
      </c>
      <c r="E223" s="33">
        <f t="shared" si="88"/>
        <v>0</v>
      </c>
      <c r="F223" s="33">
        <f t="shared" si="88"/>
        <v>0</v>
      </c>
      <c r="G223" s="33">
        <f t="shared" si="88"/>
        <v>200000</v>
      </c>
      <c r="H223" s="33">
        <f t="shared" si="88"/>
        <v>0</v>
      </c>
      <c r="I223" s="59"/>
    </row>
    <row r="224" spans="1:9" x14ac:dyDescent="0.25">
      <c r="A224" s="37" t="s">
        <v>51</v>
      </c>
      <c r="B224" s="35" t="s">
        <v>52</v>
      </c>
      <c r="C224" s="33">
        <f>'[1]9.ведомства'!G866</f>
        <v>200000</v>
      </c>
      <c r="D224" s="33">
        <f>'[1]9.ведомства'!H866</f>
        <v>0</v>
      </c>
      <c r="E224" s="33">
        <f>'[1]9.ведомства'!I866</f>
        <v>0</v>
      </c>
      <c r="F224" s="33">
        <f>'[1]9.ведомства'!J866</f>
        <v>0</v>
      </c>
      <c r="G224" s="33">
        <f>'[1]9.ведомства'!K866</f>
        <v>200000</v>
      </c>
      <c r="H224" s="33">
        <f>'[1]9.ведомства'!L866</f>
        <v>0</v>
      </c>
      <c r="I224" s="59"/>
    </row>
    <row r="225" spans="1:9" x14ac:dyDescent="0.25">
      <c r="A225" s="34" t="s">
        <v>169</v>
      </c>
      <c r="B225" s="43" t="s">
        <v>129</v>
      </c>
      <c r="C225" s="33">
        <f t="shared" ref="C225:H225" si="89">C226</f>
        <v>22500</v>
      </c>
      <c r="D225" s="33">
        <f t="shared" si="89"/>
        <v>0</v>
      </c>
      <c r="E225" s="33">
        <f t="shared" si="89"/>
        <v>0</v>
      </c>
      <c r="F225" s="33">
        <f t="shared" si="89"/>
        <v>0</v>
      </c>
      <c r="G225" s="33">
        <f t="shared" si="89"/>
        <v>22500</v>
      </c>
      <c r="H225" s="33">
        <f t="shared" si="89"/>
        <v>0</v>
      </c>
      <c r="I225" s="59"/>
    </row>
    <row r="226" spans="1:9" x14ac:dyDescent="0.25">
      <c r="A226" s="37" t="s">
        <v>51</v>
      </c>
      <c r="B226" s="35" t="s">
        <v>52</v>
      </c>
      <c r="C226" s="33">
        <f>'[1]9.ведомства'!G869</f>
        <v>22500</v>
      </c>
      <c r="D226" s="33">
        <f>'[1]9.ведомства'!H869</f>
        <v>0</v>
      </c>
      <c r="E226" s="33">
        <f>'[1]9.ведомства'!I869</f>
        <v>0</v>
      </c>
      <c r="F226" s="33">
        <f>'[1]9.ведомства'!J869</f>
        <v>0</v>
      </c>
      <c r="G226" s="33">
        <f>'[1]9.ведомства'!K869</f>
        <v>22500</v>
      </c>
      <c r="H226" s="33">
        <f>'[1]9.ведомства'!L869</f>
        <v>0</v>
      </c>
      <c r="I226" s="59"/>
    </row>
    <row r="227" spans="1:9" x14ac:dyDescent="0.25">
      <c r="A227" s="34" t="s">
        <v>170</v>
      </c>
      <c r="B227" s="43" t="s">
        <v>129</v>
      </c>
      <c r="C227" s="33">
        <f t="shared" ref="C227:H227" si="90">C228</f>
        <v>5000000</v>
      </c>
      <c r="D227" s="33">
        <f t="shared" si="90"/>
        <v>0</v>
      </c>
      <c r="E227" s="33">
        <f t="shared" si="90"/>
        <v>0</v>
      </c>
      <c r="F227" s="33">
        <f t="shared" si="90"/>
        <v>0</v>
      </c>
      <c r="G227" s="33">
        <f t="shared" si="90"/>
        <v>5000000</v>
      </c>
      <c r="H227" s="33">
        <f t="shared" si="90"/>
        <v>0</v>
      </c>
      <c r="I227" s="59"/>
    </row>
    <row r="228" spans="1:9" x14ac:dyDescent="0.25">
      <c r="A228" s="37" t="s">
        <v>51</v>
      </c>
      <c r="B228" s="35" t="s">
        <v>52</v>
      </c>
      <c r="C228" s="33">
        <f>'[1]9.ведомства'!G871</f>
        <v>5000000</v>
      </c>
      <c r="D228" s="33">
        <f>'[1]9.ведомства'!H871</f>
        <v>0</v>
      </c>
      <c r="E228" s="33">
        <f>'[1]9.ведомства'!I871</f>
        <v>0</v>
      </c>
      <c r="F228" s="33">
        <f>'[1]9.ведомства'!J871</f>
        <v>0</v>
      </c>
      <c r="G228" s="33">
        <f>'[1]9.ведомства'!K871</f>
        <v>5000000</v>
      </c>
      <c r="H228" s="33">
        <f>'[1]9.ведомства'!L871</f>
        <v>0</v>
      </c>
      <c r="I228" s="59"/>
    </row>
    <row r="229" spans="1:9" x14ac:dyDescent="0.25">
      <c r="A229" s="71" t="s">
        <v>171</v>
      </c>
      <c r="B229" s="72"/>
      <c r="C229" s="33">
        <f t="shared" ref="C229:H230" si="91">C230</f>
        <v>3500000</v>
      </c>
      <c r="D229" s="33">
        <f t="shared" si="91"/>
        <v>0</v>
      </c>
      <c r="E229" s="33">
        <f t="shared" si="91"/>
        <v>0</v>
      </c>
      <c r="F229" s="33">
        <f t="shared" si="91"/>
        <v>0</v>
      </c>
      <c r="G229" s="33">
        <f t="shared" si="91"/>
        <v>3500000</v>
      </c>
      <c r="H229" s="33">
        <f t="shared" si="91"/>
        <v>0</v>
      </c>
      <c r="I229" s="59"/>
    </row>
    <row r="230" spans="1:9" x14ac:dyDescent="0.25">
      <c r="A230" s="34" t="s">
        <v>172</v>
      </c>
      <c r="B230" s="43" t="s">
        <v>129</v>
      </c>
      <c r="C230" s="33">
        <f t="shared" si="91"/>
        <v>3500000</v>
      </c>
      <c r="D230" s="33">
        <f t="shared" si="91"/>
        <v>0</v>
      </c>
      <c r="E230" s="33">
        <f t="shared" si="91"/>
        <v>0</v>
      </c>
      <c r="F230" s="33">
        <f t="shared" si="91"/>
        <v>0</v>
      </c>
      <c r="G230" s="33">
        <f t="shared" si="91"/>
        <v>3500000</v>
      </c>
      <c r="H230" s="33">
        <f t="shared" si="91"/>
        <v>0</v>
      </c>
      <c r="I230" s="59"/>
    </row>
    <row r="231" spans="1:9" x14ac:dyDescent="0.25">
      <c r="A231" s="37" t="s">
        <v>51</v>
      </c>
      <c r="B231" s="35" t="s">
        <v>52</v>
      </c>
      <c r="C231" s="33">
        <f>'[1]9.ведомства'!G875</f>
        <v>3500000</v>
      </c>
      <c r="D231" s="33">
        <f>'[1]9.ведомства'!H875</f>
        <v>0</v>
      </c>
      <c r="E231" s="33">
        <f>'[1]9.ведомства'!I875</f>
        <v>0</v>
      </c>
      <c r="F231" s="33">
        <f>'[1]9.ведомства'!J875</f>
        <v>0</v>
      </c>
      <c r="G231" s="33">
        <f>'[1]9.ведомства'!K875</f>
        <v>3500000</v>
      </c>
      <c r="H231" s="33">
        <f>'[1]9.ведомства'!L875</f>
        <v>0</v>
      </c>
      <c r="I231" s="59"/>
    </row>
    <row r="232" spans="1:9" s="7" customFormat="1" x14ac:dyDescent="0.25">
      <c r="A232" s="66" t="s">
        <v>173</v>
      </c>
      <c r="B232" s="66"/>
      <c r="C232" s="33">
        <f t="shared" ref="C232:H232" si="92">C235+C237+C241+C244+C246+C233+C239</f>
        <v>47959170.289999992</v>
      </c>
      <c r="D232" s="33">
        <f t="shared" si="92"/>
        <v>12162561.869999999</v>
      </c>
      <c r="E232" s="33">
        <f t="shared" si="92"/>
        <v>0</v>
      </c>
      <c r="F232" s="33">
        <f t="shared" si="92"/>
        <v>0</v>
      </c>
      <c r="G232" s="33">
        <f t="shared" si="92"/>
        <v>47959170.289999992</v>
      </c>
      <c r="H232" s="33">
        <f t="shared" si="92"/>
        <v>12162561.869999999</v>
      </c>
      <c r="I232" s="59"/>
    </row>
    <row r="233" spans="1:9" s="7" customFormat="1" ht="25.5" x14ac:dyDescent="0.25">
      <c r="A233" s="34" t="s">
        <v>174</v>
      </c>
      <c r="B233" s="40" t="s">
        <v>175</v>
      </c>
      <c r="C233" s="33">
        <f t="shared" ref="C233:H233" si="93">C234</f>
        <v>12162561.869999999</v>
      </c>
      <c r="D233" s="33">
        <f t="shared" si="93"/>
        <v>12162561.869999999</v>
      </c>
      <c r="E233" s="33">
        <f t="shared" si="93"/>
        <v>0</v>
      </c>
      <c r="F233" s="33">
        <f t="shared" si="93"/>
        <v>0</v>
      </c>
      <c r="G233" s="33">
        <f t="shared" si="93"/>
        <v>12162561.869999999</v>
      </c>
      <c r="H233" s="33">
        <f t="shared" si="93"/>
        <v>12162561.869999999</v>
      </c>
      <c r="I233" s="59"/>
    </row>
    <row r="234" spans="1:9" s="7" customFormat="1" x14ac:dyDescent="0.25">
      <c r="A234" s="37" t="s">
        <v>90</v>
      </c>
      <c r="B234" s="35" t="s">
        <v>91</v>
      </c>
      <c r="C234" s="33">
        <f>'[1]9.ведомства'!G1186</f>
        <v>12162561.869999999</v>
      </c>
      <c r="D234" s="33">
        <f>'[1]9.ведомства'!H1186</f>
        <v>12162561.869999999</v>
      </c>
      <c r="E234" s="33">
        <f>'[1]9.ведомства'!I1186</f>
        <v>0</v>
      </c>
      <c r="F234" s="33">
        <f>'[1]9.ведомства'!J1186</f>
        <v>0</v>
      </c>
      <c r="G234" s="33">
        <f>'[1]9.ведомства'!K1186</f>
        <v>12162561.869999999</v>
      </c>
      <c r="H234" s="33">
        <f>'[1]9.ведомства'!L1186</f>
        <v>12162561.869999999</v>
      </c>
      <c r="I234" s="59"/>
    </row>
    <row r="235" spans="1:9" ht="24" x14ac:dyDescent="0.25">
      <c r="A235" s="34" t="s">
        <v>176</v>
      </c>
      <c r="B235" s="35" t="s">
        <v>177</v>
      </c>
      <c r="C235" s="33">
        <f t="shared" ref="C235:H235" si="94">SUM(C236:C236)</f>
        <v>2167972.13</v>
      </c>
      <c r="D235" s="33">
        <f t="shared" si="94"/>
        <v>0</v>
      </c>
      <c r="E235" s="33">
        <f t="shared" si="94"/>
        <v>0</v>
      </c>
      <c r="F235" s="33">
        <f t="shared" si="94"/>
        <v>0</v>
      </c>
      <c r="G235" s="33">
        <f t="shared" si="94"/>
        <v>2167972.13</v>
      </c>
      <c r="H235" s="33">
        <f t="shared" si="94"/>
        <v>0</v>
      </c>
      <c r="I235" s="59"/>
    </row>
    <row r="236" spans="1:9" x14ac:dyDescent="0.25">
      <c r="A236" s="37" t="s">
        <v>90</v>
      </c>
      <c r="B236" s="35" t="s">
        <v>91</v>
      </c>
      <c r="C236" s="33">
        <f>'[1]9.ведомства'!G1187</f>
        <v>2167972.13</v>
      </c>
      <c r="D236" s="33">
        <f>'[1]9.ведомства'!H1187</f>
        <v>0</v>
      </c>
      <c r="E236" s="33">
        <f>'[1]9.ведомства'!I1187</f>
        <v>0</v>
      </c>
      <c r="F236" s="33">
        <f>'[1]9.ведомства'!J1187</f>
        <v>0</v>
      </c>
      <c r="G236" s="33">
        <f>'[1]9.ведомства'!K1187</f>
        <v>2167972.13</v>
      </c>
      <c r="H236" s="33">
        <f>'[1]9.ведомства'!L1187</f>
        <v>0</v>
      </c>
      <c r="I236" s="59"/>
    </row>
    <row r="237" spans="1:9" x14ac:dyDescent="0.25">
      <c r="A237" s="34" t="s">
        <v>178</v>
      </c>
      <c r="B237" s="35" t="s">
        <v>179</v>
      </c>
      <c r="C237" s="33">
        <f t="shared" ref="C237:H237" si="95">C238</f>
        <v>1580000</v>
      </c>
      <c r="D237" s="33">
        <f t="shared" si="95"/>
        <v>0</v>
      </c>
      <c r="E237" s="33">
        <f t="shared" si="95"/>
        <v>0</v>
      </c>
      <c r="F237" s="33">
        <f t="shared" si="95"/>
        <v>0</v>
      </c>
      <c r="G237" s="33">
        <f t="shared" si="95"/>
        <v>1580000</v>
      </c>
      <c r="H237" s="33">
        <f t="shared" si="95"/>
        <v>0</v>
      </c>
      <c r="I237" s="59"/>
    </row>
    <row r="238" spans="1:9" x14ac:dyDescent="0.25">
      <c r="A238" s="37" t="s">
        <v>51</v>
      </c>
      <c r="B238" s="35" t="s">
        <v>52</v>
      </c>
      <c r="C238" s="33">
        <f>'[1]9.ведомства'!G856</f>
        <v>1580000</v>
      </c>
      <c r="D238" s="33">
        <f>'[1]9.ведомства'!H856</f>
        <v>0</v>
      </c>
      <c r="E238" s="33">
        <f>'[1]9.ведомства'!I856</f>
        <v>0</v>
      </c>
      <c r="F238" s="33">
        <f>'[1]9.ведомства'!J856</f>
        <v>0</v>
      </c>
      <c r="G238" s="33">
        <f>'[1]9.ведомства'!K856</f>
        <v>1580000</v>
      </c>
      <c r="H238" s="33">
        <f>'[1]9.ведомства'!L856</f>
        <v>0</v>
      </c>
      <c r="I238" s="59"/>
    </row>
    <row r="239" spans="1:9" ht="25.5" x14ac:dyDescent="0.25">
      <c r="A239" s="34" t="s">
        <v>180</v>
      </c>
      <c r="B239" s="40" t="s">
        <v>181</v>
      </c>
      <c r="C239" s="33">
        <f t="shared" ref="C239:H239" si="96">C240</f>
        <v>17506050.449999999</v>
      </c>
      <c r="D239" s="33">
        <f t="shared" si="96"/>
        <v>0</v>
      </c>
      <c r="E239" s="33">
        <f t="shared" si="96"/>
        <v>0</v>
      </c>
      <c r="F239" s="33">
        <f t="shared" si="96"/>
        <v>0</v>
      </c>
      <c r="G239" s="33">
        <f t="shared" si="96"/>
        <v>17506050.449999999</v>
      </c>
      <c r="H239" s="33">
        <f t="shared" si="96"/>
        <v>0</v>
      </c>
      <c r="I239" s="59"/>
    </row>
    <row r="240" spans="1:9" x14ac:dyDescent="0.25">
      <c r="A240" s="37" t="s">
        <v>90</v>
      </c>
      <c r="B240" s="35" t="s">
        <v>91</v>
      </c>
      <c r="C240" s="33">
        <f>'[1]9.ведомства'!G1190</f>
        <v>17506050.449999999</v>
      </c>
      <c r="D240" s="33">
        <f>'[1]9.ведомства'!H1190</f>
        <v>0</v>
      </c>
      <c r="E240" s="33">
        <f>'[1]9.ведомства'!I1190</f>
        <v>0</v>
      </c>
      <c r="F240" s="33">
        <f>'[1]9.ведомства'!J1190</f>
        <v>0</v>
      </c>
      <c r="G240" s="33">
        <f>'[1]9.ведомства'!K1190</f>
        <v>17506050.449999999</v>
      </c>
      <c r="H240" s="33">
        <f>'[1]9.ведомства'!L1190</f>
        <v>0</v>
      </c>
      <c r="I240" s="59"/>
    </row>
    <row r="241" spans="1:9" x14ac:dyDescent="0.25">
      <c r="A241" s="34" t="s">
        <v>182</v>
      </c>
      <c r="B241" s="43" t="s">
        <v>183</v>
      </c>
      <c r="C241" s="33">
        <f t="shared" ref="C241:H241" si="97">SUM(C242:C243)</f>
        <v>473285.84</v>
      </c>
      <c r="D241" s="33">
        <f t="shared" si="97"/>
        <v>0</v>
      </c>
      <c r="E241" s="33">
        <f t="shared" si="97"/>
        <v>0</v>
      </c>
      <c r="F241" s="33">
        <f t="shared" si="97"/>
        <v>0</v>
      </c>
      <c r="G241" s="33">
        <f t="shared" si="97"/>
        <v>473285.84</v>
      </c>
      <c r="H241" s="33">
        <f t="shared" si="97"/>
        <v>0</v>
      </c>
      <c r="I241" s="59"/>
    </row>
    <row r="242" spans="1:9" x14ac:dyDescent="0.25">
      <c r="A242" s="37" t="s">
        <v>51</v>
      </c>
      <c r="B242" s="35" t="s">
        <v>52</v>
      </c>
      <c r="C242" s="33">
        <f>'[1]9.ведомства'!G859</f>
        <v>473285.84</v>
      </c>
      <c r="D242" s="33">
        <f>'[1]9.ведомства'!H859</f>
        <v>0</v>
      </c>
      <c r="E242" s="33">
        <f>'[1]9.ведомства'!I859</f>
        <v>0</v>
      </c>
      <c r="F242" s="33">
        <f>'[1]9.ведомства'!J859</f>
        <v>0</v>
      </c>
      <c r="G242" s="33">
        <f>'[1]9.ведомства'!K859</f>
        <v>473285.84</v>
      </c>
      <c r="H242" s="33">
        <f>'[1]9.ведомства'!L859</f>
        <v>0</v>
      </c>
      <c r="I242" s="59"/>
    </row>
    <row r="243" spans="1:9" hidden="1" x14ac:dyDescent="0.25">
      <c r="A243" s="37" t="s">
        <v>90</v>
      </c>
      <c r="B243" s="35" t="s">
        <v>91</v>
      </c>
      <c r="C243" s="33">
        <f>'[1]9.ведомства'!G1192</f>
        <v>0</v>
      </c>
      <c r="D243" s="33">
        <f>'[1]9.ведомства'!H1192</f>
        <v>0</v>
      </c>
      <c r="E243" s="33">
        <f>'[1]9.ведомства'!I1192</f>
        <v>0</v>
      </c>
      <c r="F243" s="33">
        <f>'[1]9.ведомства'!J1192</f>
        <v>0</v>
      </c>
      <c r="G243" s="33">
        <f>'[1]9.ведомства'!K1192</f>
        <v>0</v>
      </c>
      <c r="H243" s="33">
        <f>'[1]9.ведомства'!L1192</f>
        <v>0</v>
      </c>
      <c r="I243" s="59"/>
    </row>
    <row r="244" spans="1:9" x14ac:dyDescent="0.25">
      <c r="A244" s="34" t="s">
        <v>184</v>
      </c>
      <c r="B244" s="43" t="s">
        <v>185</v>
      </c>
      <c r="C244" s="33">
        <f t="shared" ref="C244:H244" si="98">C245</f>
        <v>14069300</v>
      </c>
      <c r="D244" s="33">
        <f t="shared" si="98"/>
        <v>0</v>
      </c>
      <c r="E244" s="33">
        <f t="shared" si="98"/>
        <v>0</v>
      </c>
      <c r="F244" s="33">
        <f t="shared" si="98"/>
        <v>0</v>
      </c>
      <c r="G244" s="33">
        <f t="shared" si="98"/>
        <v>14069300</v>
      </c>
      <c r="H244" s="33">
        <f t="shared" si="98"/>
        <v>0</v>
      </c>
      <c r="I244" s="59"/>
    </row>
    <row r="245" spans="1:9" x14ac:dyDescent="0.25">
      <c r="A245" s="37" t="s">
        <v>90</v>
      </c>
      <c r="B245" s="35" t="s">
        <v>91</v>
      </c>
      <c r="C245" s="33">
        <f>'[1]9.ведомства'!G1198</f>
        <v>14069300</v>
      </c>
      <c r="D245" s="33">
        <f>'[1]9.ведомства'!H1198</f>
        <v>0</v>
      </c>
      <c r="E245" s="33">
        <f>'[1]9.ведомства'!I1198</f>
        <v>0</v>
      </c>
      <c r="F245" s="33">
        <f>'[1]9.ведомства'!J1198</f>
        <v>0</v>
      </c>
      <c r="G245" s="33">
        <f>'[1]9.ведомства'!K1198</f>
        <v>14069300</v>
      </c>
      <c r="H245" s="33">
        <f>'[1]9.ведомства'!L1198</f>
        <v>0</v>
      </c>
      <c r="I245" s="59"/>
    </row>
    <row r="246" spans="1:9" hidden="1" x14ac:dyDescent="0.25">
      <c r="A246" s="34" t="s">
        <v>186</v>
      </c>
      <c r="B246" s="35" t="s">
        <v>187</v>
      </c>
      <c r="C246" s="33">
        <f t="shared" ref="C246:H246" si="99">C247</f>
        <v>0</v>
      </c>
      <c r="D246" s="33">
        <f t="shared" si="99"/>
        <v>0</v>
      </c>
      <c r="E246" s="33">
        <f t="shared" si="99"/>
        <v>0</v>
      </c>
      <c r="F246" s="33">
        <f t="shared" si="99"/>
        <v>0</v>
      </c>
      <c r="G246" s="33">
        <f t="shared" si="99"/>
        <v>0</v>
      </c>
      <c r="H246" s="33">
        <f t="shared" si="99"/>
        <v>0</v>
      </c>
      <c r="I246" s="59"/>
    </row>
    <row r="247" spans="1:9" hidden="1" x14ac:dyDescent="0.25">
      <c r="A247" s="37" t="s">
        <v>51</v>
      </c>
      <c r="B247" s="35" t="s">
        <v>52</v>
      </c>
      <c r="C247" s="33">
        <f>'[1]9.ведомства'!G860</f>
        <v>0</v>
      </c>
      <c r="D247" s="33">
        <f>'[1]9.ведомства'!H860</f>
        <v>0</v>
      </c>
      <c r="E247" s="33">
        <f>'[1]9.ведомства'!I860</f>
        <v>0</v>
      </c>
      <c r="F247" s="33">
        <f>'[1]9.ведомства'!J860</f>
        <v>0</v>
      </c>
      <c r="G247" s="33">
        <f>'[1]9.ведомства'!K860</f>
        <v>0</v>
      </c>
      <c r="H247" s="33">
        <f>'[1]9.ведомства'!L860</f>
        <v>0</v>
      </c>
      <c r="I247" s="59"/>
    </row>
    <row r="248" spans="1:9" ht="21" customHeight="1" x14ac:dyDescent="0.25">
      <c r="A248" s="71" t="s">
        <v>188</v>
      </c>
      <c r="B248" s="72"/>
      <c r="C248" s="33">
        <f t="shared" ref="C248:H248" si="100">C251+C261+C263+C265+C275+C279+C283+C271+C267+C273+C253+C277+C257+C255+C249+C259+C269+C281</f>
        <v>20256541.559999999</v>
      </c>
      <c r="D248" s="33">
        <f t="shared" si="100"/>
        <v>7324436</v>
      </c>
      <c r="E248" s="33">
        <f t="shared" si="100"/>
        <v>0</v>
      </c>
      <c r="F248" s="33">
        <f t="shared" si="100"/>
        <v>0</v>
      </c>
      <c r="G248" s="33">
        <f t="shared" si="100"/>
        <v>20256541.559999999</v>
      </c>
      <c r="H248" s="33">
        <f t="shared" si="100"/>
        <v>7324436</v>
      </c>
      <c r="I248" s="59"/>
    </row>
    <row r="249" spans="1:9" hidden="1" x14ac:dyDescent="0.25">
      <c r="A249" s="34" t="s">
        <v>189</v>
      </c>
      <c r="B249" s="47" t="s">
        <v>190</v>
      </c>
      <c r="C249" s="33">
        <f t="shared" ref="C249:H249" si="101">C250</f>
        <v>0</v>
      </c>
      <c r="D249" s="33">
        <f t="shared" si="101"/>
        <v>0</v>
      </c>
      <c r="E249" s="33">
        <f t="shared" si="101"/>
        <v>0</v>
      </c>
      <c r="F249" s="33">
        <f t="shared" si="101"/>
        <v>0</v>
      </c>
      <c r="G249" s="33">
        <f t="shared" si="101"/>
        <v>0</v>
      </c>
      <c r="H249" s="33">
        <f t="shared" si="101"/>
        <v>0</v>
      </c>
      <c r="I249" s="59"/>
    </row>
    <row r="250" spans="1:9" hidden="1" x14ac:dyDescent="0.25">
      <c r="A250" s="37" t="s">
        <v>51</v>
      </c>
      <c r="B250" s="35" t="s">
        <v>52</v>
      </c>
      <c r="C250" s="33">
        <f>'[1]9.ведомства'!G904</f>
        <v>0</v>
      </c>
      <c r="D250" s="33">
        <f>'[1]9.ведомства'!H904</f>
        <v>0</v>
      </c>
      <c r="E250" s="33">
        <f>'[1]9.ведомства'!I904</f>
        <v>0</v>
      </c>
      <c r="F250" s="33">
        <f>'[1]9.ведомства'!J904</f>
        <v>0</v>
      </c>
      <c r="G250" s="33">
        <f>'[1]9.ведомства'!K904</f>
        <v>0</v>
      </c>
      <c r="H250" s="33">
        <f>'[1]9.ведомства'!L904</f>
        <v>0</v>
      </c>
      <c r="I250" s="59"/>
    </row>
    <row r="251" spans="1:9" x14ac:dyDescent="0.25">
      <c r="A251" s="34" t="s">
        <v>191</v>
      </c>
      <c r="B251" s="43" t="s">
        <v>192</v>
      </c>
      <c r="C251" s="33">
        <f t="shared" ref="C251:H251" si="102">C252</f>
        <v>6306500</v>
      </c>
      <c r="D251" s="33">
        <f t="shared" si="102"/>
        <v>0</v>
      </c>
      <c r="E251" s="33">
        <f t="shared" si="102"/>
        <v>0</v>
      </c>
      <c r="F251" s="33">
        <f t="shared" si="102"/>
        <v>0</v>
      </c>
      <c r="G251" s="33">
        <f t="shared" si="102"/>
        <v>6306500</v>
      </c>
      <c r="H251" s="33">
        <f t="shared" si="102"/>
        <v>0</v>
      </c>
      <c r="I251" s="59"/>
    </row>
    <row r="252" spans="1:9" x14ac:dyDescent="0.25">
      <c r="A252" s="37" t="s">
        <v>51</v>
      </c>
      <c r="B252" s="35" t="s">
        <v>52</v>
      </c>
      <c r="C252" s="33">
        <f>'[1]9.ведомства'!G905</f>
        <v>6306500</v>
      </c>
      <c r="D252" s="33">
        <f>'[1]9.ведомства'!H905</f>
        <v>0</v>
      </c>
      <c r="E252" s="33">
        <f>'[1]9.ведомства'!I905</f>
        <v>0</v>
      </c>
      <c r="F252" s="33">
        <f>'[1]9.ведомства'!J905</f>
        <v>0</v>
      </c>
      <c r="G252" s="33">
        <f>'[1]9.ведомства'!K905</f>
        <v>6306500</v>
      </c>
      <c r="H252" s="33">
        <f>'[1]9.ведомства'!L905</f>
        <v>0</v>
      </c>
      <c r="I252" s="59"/>
    </row>
    <row r="253" spans="1:9" x14ac:dyDescent="0.25">
      <c r="A253" s="34" t="s">
        <v>193</v>
      </c>
      <c r="B253" s="40" t="s">
        <v>194</v>
      </c>
      <c r="C253" s="33">
        <f t="shared" ref="C253:H253" si="103">C254</f>
        <v>600000</v>
      </c>
      <c r="D253" s="33">
        <f t="shared" si="103"/>
        <v>0</v>
      </c>
      <c r="E253" s="33">
        <f t="shared" si="103"/>
        <v>0</v>
      </c>
      <c r="F253" s="33">
        <f t="shared" si="103"/>
        <v>0</v>
      </c>
      <c r="G253" s="33">
        <f t="shared" si="103"/>
        <v>600000</v>
      </c>
      <c r="H253" s="33">
        <f t="shared" si="103"/>
        <v>0</v>
      </c>
      <c r="I253" s="59"/>
    </row>
    <row r="254" spans="1:9" x14ac:dyDescent="0.25">
      <c r="A254" s="37" t="s">
        <v>51</v>
      </c>
      <c r="B254" s="35" t="s">
        <v>52</v>
      </c>
      <c r="C254" s="33">
        <f>'[1]9.ведомства'!G908</f>
        <v>600000</v>
      </c>
      <c r="D254" s="33">
        <f>'[1]9.ведомства'!H908</f>
        <v>0</v>
      </c>
      <c r="E254" s="33">
        <f>'[1]9.ведомства'!I908</f>
        <v>0</v>
      </c>
      <c r="F254" s="33">
        <f>'[1]9.ведомства'!J908</f>
        <v>0</v>
      </c>
      <c r="G254" s="33">
        <f>'[1]9.ведомства'!K908</f>
        <v>600000</v>
      </c>
      <c r="H254" s="33">
        <f>'[1]9.ведомства'!L908</f>
        <v>0</v>
      </c>
      <c r="I254" s="59"/>
    </row>
    <row r="255" spans="1:9" hidden="1" x14ac:dyDescent="0.25">
      <c r="A255" s="34" t="s">
        <v>195</v>
      </c>
      <c r="B255" s="35" t="s">
        <v>196</v>
      </c>
      <c r="C255" s="33">
        <f t="shared" ref="C255:H255" si="104">C256</f>
        <v>100000</v>
      </c>
      <c r="D255" s="33">
        <f t="shared" si="104"/>
        <v>0</v>
      </c>
      <c r="E255" s="33">
        <f t="shared" si="104"/>
        <v>-100000</v>
      </c>
      <c r="F255" s="33">
        <f t="shared" si="104"/>
        <v>0</v>
      </c>
      <c r="G255" s="33">
        <f t="shared" si="104"/>
        <v>0</v>
      </c>
      <c r="H255" s="33">
        <f t="shared" si="104"/>
        <v>0</v>
      </c>
      <c r="I255" s="59"/>
    </row>
    <row r="256" spans="1:9" hidden="1" x14ac:dyDescent="0.25">
      <c r="A256" s="37" t="s">
        <v>51</v>
      </c>
      <c r="B256" s="35" t="s">
        <v>52</v>
      </c>
      <c r="C256" s="33">
        <f>'[1]9.ведомства'!G910</f>
        <v>100000</v>
      </c>
      <c r="D256" s="33">
        <f>'[1]9.ведомства'!H910</f>
        <v>0</v>
      </c>
      <c r="E256" s="33">
        <f>'[1]9.ведомства'!I910</f>
        <v>-100000</v>
      </c>
      <c r="F256" s="33">
        <f>'[1]9.ведомства'!J910</f>
        <v>0</v>
      </c>
      <c r="G256" s="33">
        <f>'[1]9.ведомства'!K910</f>
        <v>0</v>
      </c>
      <c r="H256" s="33">
        <f>'[1]9.ведомства'!L910</f>
        <v>0</v>
      </c>
      <c r="I256" s="59"/>
    </row>
    <row r="257" spans="1:9" hidden="1" x14ac:dyDescent="0.25">
      <c r="A257" s="37" t="s">
        <v>197</v>
      </c>
      <c r="B257" s="35" t="s">
        <v>198</v>
      </c>
      <c r="C257" s="33">
        <f t="shared" ref="C257:H257" si="105">C258</f>
        <v>0</v>
      </c>
      <c r="D257" s="33">
        <f t="shared" si="105"/>
        <v>0</v>
      </c>
      <c r="E257" s="33">
        <f t="shared" si="105"/>
        <v>0</v>
      </c>
      <c r="F257" s="33">
        <f t="shared" si="105"/>
        <v>0</v>
      </c>
      <c r="G257" s="33">
        <f t="shared" si="105"/>
        <v>0</v>
      </c>
      <c r="H257" s="33">
        <f t="shared" si="105"/>
        <v>0</v>
      </c>
      <c r="I257" s="59"/>
    </row>
    <row r="258" spans="1:9" hidden="1" x14ac:dyDescent="0.25">
      <c r="A258" s="37" t="s">
        <v>51</v>
      </c>
      <c r="B258" s="35" t="s">
        <v>52</v>
      </c>
      <c r="C258" s="33">
        <f>'[1]9.ведомства'!G911</f>
        <v>0</v>
      </c>
      <c r="D258" s="33">
        <f>'[1]9.ведомства'!H911</f>
        <v>0</v>
      </c>
      <c r="E258" s="33">
        <f>'[1]9.ведомства'!I911</f>
        <v>0</v>
      </c>
      <c r="F258" s="33">
        <f>'[1]9.ведомства'!J911</f>
        <v>0</v>
      </c>
      <c r="G258" s="33">
        <f>'[1]9.ведомства'!K911</f>
        <v>0</v>
      </c>
      <c r="H258" s="33">
        <f>'[1]9.ведомства'!L911</f>
        <v>0</v>
      </c>
      <c r="I258" s="59"/>
    </row>
    <row r="259" spans="1:9" ht="24" x14ac:dyDescent="0.25">
      <c r="A259" s="37" t="s">
        <v>199</v>
      </c>
      <c r="B259" s="35" t="s">
        <v>200</v>
      </c>
      <c r="C259" s="33">
        <f t="shared" ref="C259:H259" si="106">C260</f>
        <v>393126.02</v>
      </c>
      <c r="D259" s="33">
        <f t="shared" si="106"/>
        <v>0</v>
      </c>
      <c r="E259" s="33">
        <f t="shared" si="106"/>
        <v>0</v>
      </c>
      <c r="F259" s="33">
        <f t="shared" si="106"/>
        <v>0</v>
      </c>
      <c r="G259" s="33">
        <f t="shared" si="106"/>
        <v>393126.02</v>
      </c>
      <c r="H259" s="33">
        <f t="shared" si="106"/>
        <v>0</v>
      </c>
      <c r="I259" s="59"/>
    </row>
    <row r="260" spans="1:9" x14ac:dyDescent="0.25">
      <c r="A260" s="37" t="s">
        <v>51</v>
      </c>
      <c r="B260" s="35" t="s">
        <v>52</v>
      </c>
      <c r="C260" s="33">
        <f>'[1]9.ведомства'!G914</f>
        <v>393126.02</v>
      </c>
      <c r="D260" s="33">
        <f>'[1]9.ведомства'!H914</f>
        <v>0</v>
      </c>
      <c r="E260" s="33">
        <f>'[1]9.ведомства'!I914</f>
        <v>0</v>
      </c>
      <c r="F260" s="33">
        <f>'[1]9.ведомства'!J914</f>
        <v>0</v>
      </c>
      <c r="G260" s="33">
        <f>'[1]9.ведомства'!K914</f>
        <v>393126.02</v>
      </c>
      <c r="H260" s="33">
        <f>'[1]9.ведомства'!L914</f>
        <v>0</v>
      </c>
      <c r="I260" s="59"/>
    </row>
    <row r="261" spans="1:9" s="3" customFormat="1" x14ac:dyDescent="0.25">
      <c r="A261" s="34" t="s">
        <v>201</v>
      </c>
      <c r="B261" s="42" t="s">
        <v>202</v>
      </c>
      <c r="C261" s="33">
        <f t="shared" ref="C261:H261" si="107">C262</f>
        <v>7306416</v>
      </c>
      <c r="D261" s="33">
        <f t="shared" si="107"/>
        <v>7306416</v>
      </c>
      <c r="E261" s="33">
        <f t="shared" si="107"/>
        <v>0</v>
      </c>
      <c r="F261" s="33">
        <f t="shared" si="107"/>
        <v>0</v>
      </c>
      <c r="G261" s="33">
        <f t="shared" si="107"/>
        <v>7306416</v>
      </c>
      <c r="H261" s="33">
        <f t="shared" si="107"/>
        <v>7306416</v>
      </c>
      <c r="I261" s="36"/>
    </row>
    <row r="262" spans="1:9" x14ac:dyDescent="0.25">
      <c r="A262" s="37" t="s">
        <v>51</v>
      </c>
      <c r="B262" s="35" t="s">
        <v>52</v>
      </c>
      <c r="C262" s="33">
        <f>'[1]9.ведомства'!G790</f>
        <v>7306416</v>
      </c>
      <c r="D262" s="33">
        <f>'[1]9.ведомства'!H790</f>
        <v>7306416</v>
      </c>
      <c r="E262" s="33">
        <f>'[1]9.ведомства'!I790</f>
        <v>0</v>
      </c>
      <c r="F262" s="33">
        <f>'[1]9.ведомства'!J790</f>
        <v>0</v>
      </c>
      <c r="G262" s="33">
        <f>'[1]9.ведомства'!K790</f>
        <v>7306416</v>
      </c>
      <c r="H262" s="33">
        <f>'[1]9.ведомства'!L790</f>
        <v>7306416</v>
      </c>
      <c r="I262" s="59"/>
    </row>
    <row r="263" spans="1:9" s="3" customFormat="1" ht="25.5" x14ac:dyDescent="0.25">
      <c r="A263" s="34" t="s">
        <v>203</v>
      </c>
      <c r="B263" s="42" t="s">
        <v>204</v>
      </c>
      <c r="C263" s="33">
        <f t="shared" ref="C263:H263" si="108">C264</f>
        <v>18020</v>
      </c>
      <c r="D263" s="33">
        <f t="shared" si="108"/>
        <v>18020</v>
      </c>
      <c r="E263" s="33">
        <f t="shared" si="108"/>
        <v>0</v>
      </c>
      <c r="F263" s="33">
        <f t="shared" si="108"/>
        <v>0</v>
      </c>
      <c r="G263" s="33">
        <f t="shared" si="108"/>
        <v>18020</v>
      </c>
      <c r="H263" s="33">
        <f t="shared" si="108"/>
        <v>18020</v>
      </c>
      <c r="I263" s="36"/>
    </row>
    <row r="264" spans="1:9" x14ac:dyDescent="0.25">
      <c r="A264" s="37" t="s">
        <v>51</v>
      </c>
      <c r="B264" s="35" t="s">
        <v>52</v>
      </c>
      <c r="C264" s="33">
        <f>'[1]9.ведомства'!G792</f>
        <v>18020</v>
      </c>
      <c r="D264" s="33">
        <f>'[1]9.ведомства'!H792</f>
        <v>18020</v>
      </c>
      <c r="E264" s="33">
        <f>'[1]9.ведомства'!I792</f>
        <v>0</v>
      </c>
      <c r="F264" s="33">
        <f>'[1]9.ведомства'!J792</f>
        <v>0</v>
      </c>
      <c r="G264" s="33">
        <f>'[1]9.ведомства'!K792</f>
        <v>18020</v>
      </c>
      <c r="H264" s="33">
        <f>'[1]9.ведомства'!L792</f>
        <v>18020</v>
      </c>
      <c r="I264" s="59"/>
    </row>
    <row r="265" spans="1:9" ht="24" hidden="1" x14ac:dyDescent="0.25">
      <c r="A265" s="34" t="s">
        <v>205</v>
      </c>
      <c r="B265" s="43" t="s">
        <v>206</v>
      </c>
      <c r="C265" s="33">
        <f t="shared" ref="C265:H265" si="109">C266</f>
        <v>0</v>
      </c>
      <c r="D265" s="33">
        <f t="shared" si="109"/>
        <v>0</v>
      </c>
      <c r="E265" s="33">
        <f t="shared" si="109"/>
        <v>0</v>
      </c>
      <c r="F265" s="33">
        <f t="shared" si="109"/>
        <v>0</v>
      </c>
      <c r="G265" s="33">
        <f t="shared" si="109"/>
        <v>0</v>
      </c>
      <c r="H265" s="33">
        <f t="shared" si="109"/>
        <v>0</v>
      </c>
      <c r="I265" s="59"/>
    </row>
    <row r="266" spans="1:9" hidden="1" x14ac:dyDescent="0.25">
      <c r="A266" s="37" t="s">
        <v>51</v>
      </c>
      <c r="B266" s="35" t="s">
        <v>52</v>
      </c>
      <c r="C266" s="33">
        <f>'[1]9.ведомства'!G793</f>
        <v>0</v>
      </c>
      <c r="D266" s="33">
        <f>'[1]9.ведомства'!H793</f>
        <v>0</v>
      </c>
      <c r="E266" s="33">
        <f>'[1]9.ведомства'!I793</f>
        <v>0</v>
      </c>
      <c r="F266" s="33">
        <f>'[1]9.ведомства'!J793</f>
        <v>0</v>
      </c>
      <c r="G266" s="33">
        <f>'[1]9.ведомства'!K793</f>
        <v>0</v>
      </c>
      <c r="H266" s="33">
        <f>'[1]9.ведомства'!L793</f>
        <v>0</v>
      </c>
      <c r="I266" s="59"/>
    </row>
    <row r="267" spans="1:9" hidden="1" x14ac:dyDescent="0.25">
      <c r="A267" s="37" t="s">
        <v>207</v>
      </c>
      <c r="B267" s="40" t="s">
        <v>192</v>
      </c>
      <c r="C267" s="33">
        <f t="shared" ref="C267:H267" si="110">C268</f>
        <v>0</v>
      </c>
      <c r="D267" s="33">
        <f t="shared" si="110"/>
        <v>0</v>
      </c>
      <c r="E267" s="33">
        <f t="shared" si="110"/>
        <v>0</v>
      </c>
      <c r="F267" s="33">
        <f t="shared" si="110"/>
        <v>0</v>
      </c>
      <c r="G267" s="33">
        <f t="shared" si="110"/>
        <v>0</v>
      </c>
      <c r="H267" s="33">
        <f t="shared" si="110"/>
        <v>0</v>
      </c>
      <c r="I267" s="59"/>
    </row>
    <row r="268" spans="1:9" hidden="1" x14ac:dyDescent="0.25">
      <c r="A268" s="37" t="s">
        <v>51</v>
      </c>
      <c r="B268" s="35" t="s">
        <v>52</v>
      </c>
      <c r="C268" s="33">
        <f>'[1]9.ведомства'!G917</f>
        <v>0</v>
      </c>
      <c r="D268" s="33">
        <f>'[1]9.ведомства'!H917</f>
        <v>0</v>
      </c>
      <c r="E268" s="33">
        <f>'[1]9.ведомства'!I917</f>
        <v>0</v>
      </c>
      <c r="F268" s="33">
        <f>'[1]9.ведомства'!J917</f>
        <v>0</v>
      </c>
      <c r="G268" s="33">
        <f>'[1]9.ведомства'!K917</f>
        <v>0</v>
      </c>
      <c r="H268" s="33">
        <f>'[1]9.ведомства'!L917</f>
        <v>0</v>
      </c>
      <c r="I268" s="59"/>
    </row>
    <row r="269" spans="1:9" hidden="1" x14ac:dyDescent="0.25">
      <c r="A269" s="37" t="s">
        <v>208</v>
      </c>
      <c r="B269" s="40" t="s">
        <v>194</v>
      </c>
      <c r="C269" s="33">
        <f t="shared" ref="C269:H269" si="111">C270</f>
        <v>0</v>
      </c>
      <c r="D269" s="33">
        <f t="shared" si="111"/>
        <v>0</v>
      </c>
      <c r="E269" s="33">
        <f t="shared" si="111"/>
        <v>0</v>
      </c>
      <c r="F269" s="33">
        <f t="shared" si="111"/>
        <v>0</v>
      </c>
      <c r="G269" s="33">
        <f t="shared" si="111"/>
        <v>0</v>
      </c>
      <c r="H269" s="33">
        <f t="shared" si="111"/>
        <v>0</v>
      </c>
      <c r="I269" s="59"/>
    </row>
    <row r="270" spans="1:9" hidden="1" x14ac:dyDescent="0.25">
      <c r="A270" s="37" t="s">
        <v>51</v>
      </c>
      <c r="B270" s="35" t="s">
        <v>52</v>
      </c>
      <c r="C270" s="33">
        <f>'[1]9.ведомства'!G919</f>
        <v>0</v>
      </c>
      <c r="D270" s="33">
        <f>'[1]9.ведомства'!H919</f>
        <v>0</v>
      </c>
      <c r="E270" s="33">
        <f>'[1]9.ведомства'!I919</f>
        <v>0</v>
      </c>
      <c r="F270" s="33">
        <f>'[1]9.ведомства'!J919</f>
        <v>0</v>
      </c>
      <c r="G270" s="33">
        <f>'[1]9.ведомства'!K919</f>
        <v>0</v>
      </c>
      <c r="H270" s="33">
        <f>'[1]9.ведомства'!L919</f>
        <v>0</v>
      </c>
      <c r="I270" s="59"/>
    </row>
    <row r="271" spans="1:9" x14ac:dyDescent="0.25">
      <c r="A271" s="37" t="s">
        <v>209</v>
      </c>
      <c r="B271" s="40" t="s">
        <v>210</v>
      </c>
      <c r="C271" s="33">
        <f t="shared" ref="C271:H271" si="112">C272</f>
        <v>550000</v>
      </c>
      <c r="D271" s="33">
        <f t="shared" si="112"/>
        <v>0</v>
      </c>
      <c r="E271" s="33">
        <f t="shared" si="112"/>
        <v>0</v>
      </c>
      <c r="F271" s="33">
        <f t="shared" si="112"/>
        <v>0</v>
      </c>
      <c r="G271" s="33">
        <f t="shared" si="112"/>
        <v>550000</v>
      </c>
      <c r="H271" s="33">
        <f t="shared" si="112"/>
        <v>0</v>
      </c>
      <c r="I271" s="59"/>
    </row>
    <row r="272" spans="1:9" x14ac:dyDescent="0.25">
      <c r="A272" s="37" t="s">
        <v>51</v>
      </c>
      <c r="B272" s="35" t="s">
        <v>52</v>
      </c>
      <c r="C272" s="33">
        <f>'[1]9.ведомства'!G921</f>
        <v>550000</v>
      </c>
      <c r="D272" s="33">
        <f>'[1]9.ведомства'!H921</f>
        <v>0</v>
      </c>
      <c r="E272" s="33">
        <f>'[1]9.ведомства'!I921</f>
        <v>0</v>
      </c>
      <c r="F272" s="33">
        <f>'[1]9.ведомства'!J921</f>
        <v>0</v>
      </c>
      <c r="G272" s="33">
        <f>'[1]9.ведомства'!K921</f>
        <v>550000</v>
      </c>
      <c r="H272" s="33">
        <f>'[1]9.ведомства'!L921</f>
        <v>0</v>
      </c>
      <c r="I272" s="59"/>
    </row>
    <row r="273" spans="1:9" x14ac:dyDescent="0.25">
      <c r="A273" s="37" t="s">
        <v>211</v>
      </c>
      <c r="B273" s="40" t="s">
        <v>129</v>
      </c>
      <c r="C273" s="33">
        <f t="shared" ref="C273:H273" si="113">C274</f>
        <v>0</v>
      </c>
      <c r="D273" s="33">
        <f t="shared" si="113"/>
        <v>0</v>
      </c>
      <c r="E273" s="33">
        <f t="shared" si="113"/>
        <v>100000</v>
      </c>
      <c r="F273" s="33">
        <f t="shared" si="113"/>
        <v>0</v>
      </c>
      <c r="G273" s="33">
        <f t="shared" si="113"/>
        <v>100000</v>
      </c>
      <c r="H273" s="33">
        <f t="shared" si="113"/>
        <v>0</v>
      </c>
      <c r="I273" s="59"/>
    </row>
    <row r="274" spans="1:9" x14ac:dyDescent="0.25">
      <c r="A274" s="37" t="s">
        <v>51</v>
      </c>
      <c r="B274" s="35" t="s">
        <v>52</v>
      </c>
      <c r="C274" s="33">
        <f>'[1]9.ведомства'!G923</f>
        <v>0</v>
      </c>
      <c r="D274" s="33">
        <f>'[1]9.ведомства'!H923</f>
        <v>0</v>
      </c>
      <c r="E274" s="33">
        <f>'[1]9.ведомства'!I923</f>
        <v>100000</v>
      </c>
      <c r="F274" s="33">
        <f>'[1]9.ведомства'!J923</f>
        <v>0</v>
      </c>
      <c r="G274" s="33">
        <f>'[1]9.ведомства'!K923</f>
        <v>100000</v>
      </c>
      <c r="H274" s="33">
        <f>'[1]9.ведомства'!L923</f>
        <v>0</v>
      </c>
      <c r="I274" s="59"/>
    </row>
    <row r="275" spans="1:9" ht="36" x14ac:dyDescent="0.25">
      <c r="A275" s="34" t="s">
        <v>212</v>
      </c>
      <c r="B275" s="43" t="s">
        <v>213</v>
      </c>
      <c r="C275" s="33">
        <f t="shared" ref="C275:H275" si="114">C276</f>
        <v>4194079.54</v>
      </c>
      <c r="D275" s="33">
        <f t="shared" si="114"/>
        <v>0</v>
      </c>
      <c r="E275" s="33">
        <f t="shared" si="114"/>
        <v>0</v>
      </c>
      <c r="F275" s="33">
        <f t="shared" si="114"/>
        <v>0</v>
      </c>
      <c r="G275" s="33">
        <f t="shared" si="114"/>
        <v>4194079.54</v>
      </c>
      <c r="H275" s="33">
        <f t="shared" si="114"/>
        <v>0</v>
      </c>
      <c r="I275" s="59"/>
    </row>
    <row r="276" spans="1:9" x14ac:dyDescent="0.25">
      <c r="A276" s="37" t="s">
        <v>51</v>
      </c>
      <c r="B276" s="35" t="s">
        <v>52</v>
      </c>
      <c r="C276" s="33">
        <f>'[1]9.ведомства'!G925</f>
        <v>4194079.54</v>
      </c>
      <c r="D276" s="33">
        <f>'[1]9.ведомства'!H925</f>
        <v>0</v>
      </c>
      <c r="E276" s="33">
        <f>'[1]9.ведомства'!I925</f>
        <v>0</v>
      </c>
      <c r="F276" s="33">
        <f>'[1]9.ведомства'!J925</f>
        <v>0</v>
      </c>
      <c r="G276" s="33">
        <f>'[1]9.ведомства'!K925</f>
        <v>4194079.54</v>
      </c>
      <c r="H276" s="33">
        <f>'[1]9.ведомства'!L925</f>
        <v>0</v>
      </c>
      <c r="I276" s="59"/>
    </row>
    <row r="277" spans="1:9" hidden="1" x14ac:dyDescent="0.25">
      <c r="A277" s="37" t="s">
        <v>214</v>
      </c>
      <c r="B277" s="35" t="s">
        <v>215</v>
      </c>
      <c r="C277" s="33">
        <f t="shared" ref="C277:H277" si="115">C278</f>
        <v>0</v>
      </c>
      <c r="D277" s="33">
        <f t="shared" si="115"/>
        <v>0</v>
      </c>
      <c r="E277" s="33">
        <f t="shared" si="115"/>
        <v>0</v>
      </c>
      <c r="F277" s="33">
        <f t="shared" si="115"/>
        <v>0</v>
      </c>
      <c r="G277" s="33">
        <f t="shared" si="115"/>
        <v>0</v>
      </c>
      <c r="H277" s="33">
        <f t="shared" si="115"/>
        <v>0</v>
      </c>
      <c r="I277" s="59"/>
    </row>
    <row r="278" spans="1:9" hidden="1" x14ac:dyDescent="0.25">
      <c r="A278" s="37" t="s">
        <v>51</v>
      </c>
      <c r="B278" s="35" t="s">
        <v>52</v>
      </c>
      <c r="C278" s="33">
        <f>'[1]9.ведомства'!G927</f>
        <v>0</v>
      </c>
      <c r="D278" s="33">
        <f>'[1]9.ведомства'!H927</f>
        <v>0</v>
      </c>
      <c r="E278" s="33">
        <f>'[1]9.ведомства'!I927</f>
        <v>0</v>
      </c>
      <c r="F278" s="33">
        <f>'[1]9.ведомства'!J927</f>
        <v>0</v>
      </c>
      <c r="G278" s="33">
        <f>'[1]9.ведомства'!K927</f>
        <v>0</v>
      </c>
      <c r="H278" s="33">
        <f>'[1]9.ведомства'!L927</f>
        <v>0</v>
      </c>
      <c r="I278" s="59"/>
    </row>
    <row r="279" spans="1:9" ht="24" x14ac:dyDescent="0.25">
      <c r="A279" s="34" t="s">
        <v>216</v>
      </c>
      <c r="B279" s="43" t="s">
        <v>217</v>
      </c>
      <c r="C279" s="33">
        <f t="shared" ref="C279:H279" si="116">C280</f>
        <v>553000</v>
      </c>
      <c r="D279" s="33">
        <f t="shared" si="116"/>
        <v>0</v>
      </c>
      <c r="E279" s="33">
        <f t="shared" si="116"/>
        <v>0</v>
      </c>
      <c r="F279" s="33">
        <f t="shared" si="116"/>
        <v>0</v>
      </c>
      <c r="G279" s="33">
        <f t="shared" si="116"/>
        <v>553000</v>
      </c>
      <c r="H279" s="33">
        <f t="shared" si="116"/>
        <v>0</v>
      </c>
      <c r="I279" s="59"/>
    </row>
    <row r="280" spans="1:9" x14ac:dyDescent="0.25">
      <c r="A280" s="37" t="s">
        <v>51</v>
      </c>
      <c r="B280" s="35" t="s">
        <v>52</v>
      </c>
      <c r="C280" s="33">
        <f>'[1]9.ведомства'!G930</f>
        <v>553000</v>
      </c>
      <c r="D280" s="33">
        <f>'[1]9.ведомства'!H930</f>
        <v>0</v>
      </c>
      <c r="E280" s="33">
        <f>'[1]9.ведомства'!I930</f>
        <v>0</v>
      </c>
      <c r="F280" s="33">
        <f>'[1]9.ведомства'!J930</f>
        <v>0</v>
      </c>
      <c r="G280" s="33">
        <f>'[1]9.ведомства'!K930</f>
        <v>553000</v>
      </c>
      <c r="H280" s="33">
        <f>'[1]9.ведомства'!L930</f>
        <v>0</v>
      </c>
      <c r="I280" s="59"/>
    </row>
    <row r="281" spans="1:9" ht="25.5" x14ac:dyDescent="0.25">
      <c r="A281" s="34" t="s">
        <v>218</v>
      </c>
      <c r="B281" s="40" t="s">
        <v>219</v>
      </c>
      <c r="C281" s="33">
        <f t="shared" ref="C281:H281" si="117">C282</f>
        <v>35400</v>
      </c>
      <c r="D281" s="33">
        <f t="shared" si="117"/>
        <v>0</v>
      </c>
      <c r="E281" s="33">
        <f t="shared" si="117"/>
        <v>0</v>
      </c>
      <c r="F281" s="33">
        <f t="shared" si="117"/>
        <v>0</v>
      </c>
      <c r="G281" s="33">
        <f t="shared" si="117"/>
        <v>35400</v>
      </c>
      <c r="H281" s="33">
        <f t="shared" si="117"/>
        <v>0</v>
      </c>
      <c r="I281" s="59"/>
    </row>
    <row r="282" spans="1:9" x14ac:dyDescent="0.25">
      <c r="A282" s="37" t="s">
        <v>51</v>
      </c>
      <c r="B282" s="35" t="s">
        <v>52</v>
      </c>
      <c r="C282" s="33">
        <f>'[1]9.ведомства'!G933</f>
        <v>35400</v>
      </c>
      <c r="D282" s="33">
        <f>'[1]9.ведомства'!H933</f>
        <v>0</v>
      </c>
      <c r="E282" s="33">
        <f>'[1]9.ведомства'!I933</f>
        <v>0</v>
      </c>
      <c r="F282" s="33">
        <f>'[1]9.ведомства'!J933</f>
        <v>0</v>
      </c>
      <c r="G282" s="33">
        <f>'[1]9.ведомства'!K933</f>
        <v>35400</v>
      </c>
      <c r="H282" s="33">
        <f>'[1]9.ведомства'!L933</f>
        <v>0</v>
      </c>
      <c r="I282" s="59"/>
    </row>
    <row r="283" spans="1:9" ht="24" x14ac:dyDescent="0.25">
      <c r="A283" s="34" t="s">
        <v>220</v>
      </c>
      <c r="B283" s="43" t="s">
        <v>221</v>
      </c>
      <c r="C283" s="33">
        <f t="shared" ref="C283:H283" si="118">C284</f>
        <v>200000</v>
      </c>
      <c r="D283" s="33">
        <f t="shared" si="118"/>
        <v>0</v>
      </c>
      <c r="E283" s="33">
        <f t="shared" si="118"/>
        <v>0</v>
      </c>
      <c r="F283" s="33">
        <f t="shared" si="118"/>
        <v>0</v>
      </c>
      <c r="G283" s="33">
        <f t="shared" si="118"/>
        <v>200000</v>
      </c>
      <c r="H283" s="33">
        <f t="shared" si="118"/>
        <v>0</v>
      </c>
      <c r="I283" s="59"/>
    </row>
    <row r="284" spans="1:9" x14ac:dyDescent="0.25">
      <c r="A284" s="37" t="s">
        <v>51</v>
      </c>
      <c r="B284" s="35" t="s">
        <v>52</v>
      </c>
      <c r="C284" s="33">
        <f>'[1]9.ведомства'!G935</f>
        <v>200000</v>
      </c>
      <c r="D284" s="33">
        <f>'[1]9.ведомства'!H935</f>
        <v>0</v>
      </c>
      <c r="E284" s="33">
        <f>'[1]9.ведомства'!I935</f>
        <v>0</v>
      </c>
      <c r="F284" s="33">
        <f>'[1]9.ведомства'!J935</f>
        <v>0</v>
      </c>
      <c r="G284" s="33">
        <f>'[1]9.ведомства'!K935</f>
        <v>200000</v>
      </c>
      <c r="H284" s="33">
        <f>'[1]9.ведомства'!L935</f>
        <v>0</v>
      </c>
      <c r="I284" s="59"/>
    </row>
    <row r="285" spans="1:9" x14ac:dyDescent="0.25">
      <c r="A285" s="71" t="s">
        <v>222</v>
      </c>
      <c r="B285" s="72"/>
      <c r="C285" s="33">
        <f t="shared" ref="C285:H285" si="119">C286+C292+C290+C288</f>
        <v>4305340</v>
      </c>
      <c r="D285" s="33">
        <f t="shared" si="119"/>
        <v>0</v>
      </c>
      <c r="E285" s="33">
        <f t="shared" si="119"/>
        <v>0</v>
      </c>
      <c r="F285" s="33">
        <f t="shared" si="119"/>
        <v>0</v>
      </c>
      <c r="G285" s="33">
        <f t="shared" si="119"/>
        <v>4305340</v>
      </c>
      <c r="H285" s="33">
        <f t="shared" si="119"/>
        <v>0</v>
      </c>
      <c r="I285" s="59"/>
    </row>
    <row r="286" spans="1:9" x14ac:dyDescent="0.25">
      <c r="A286" s="34" t="s">
        <v>223</v>
      </c>
      <c r="B286" s="43" t="s">
        <v>224</v>
      </c>
      <c r="C286" s="33">
        <f t="shared" ref="C286:H286" si="120">C287</f>
        <v>4025340</v>
      </c>
      <c r="D286" s="33">
        <f t="shared" si="120"/>
        <v>0</v>
      </c>
      <c r="E286" s="33">
        <f t="shared" si="120"/>
        <v>0</v>
      </c>
      <c r="F286" s="33">
        <f t="shared" si="120"/>
        <v>0</v>
      </c>
      <c r="G286" s="33">
        <f t="shared" si="120"/>
        <v>4025340</v>
      </c>
      <c r="H286" s="33">
        <f t="shared" si="120"/>
        <v>0</v>
      </c>
      <c r="I286" s="59"/>
    </row>
    <row r="287" spans="1:9" x14ac:dyDescent="0.25">
      <c r="A287" s="37" t="s">
        <v>51</v>
      </c>
      <c r="B287" s="35" t="s">
        <v>52</v>
      </c>
      <c r="C287" s="33">
        <f>'[1]9.ведомства'!G939</f>
        <v>4025340</v>
      </c>
      <c r="D287" s="33">
        <f>'[1]9.ведомства'!H939</f>
        <v>0</v>
      </c>
      <c r="E287" s="33">
        <f>'[1]9.ведомства'!I939</f>
        <v>0</v>
      </c>
      <c r="F287" s="33">
        <f>'[1]9.ведомства'!J939</f>
        <v>0</v>
      </c>
      <c r="G287" s="33">
        <f>'[1]9.ведомства'!K939</f>
        <v>4025340</v>
      </c>
      <c r="H287" s="33">
        <f>'[1]9.ведомства'!L939</f>
        <v>0</v>
      </c>
      <c r="I287" s="59"/>
    </row>
    <row r="288" spans="1:9" x14ac:dyDescent="0.25">
      <c r="A288" s="34" t="s">
        <v>225</v>
      </c>
      <c r="B288" s="40" t="s">
        <v>226</v>
      </c>
      <c r="C288" s="33">
        <f t="shared" ref="C288:H288" si="121">C289</f>
        <v>280000</v>
      </c>
      <c r="D288" s="33">
        <f t="shared" si="121"/>
        <v>0</v>
      </c>
      <c r="E288" s="33">
        <f t="shared" si="121"/>
        <v>0</v>
      </c>
      <c r="F288" s="33">
        <f t="shared" si="121"/>
        <v>0</v>
      </c>
      <c r="G288" s="33">
        <f t="shared" si="121"/>
        <v>280000</v>
      </c>
      <c r="H288" s="33">
        <f t="shared" si="121"/>
        <v>0</v>
      </c>
      <c r="I288" s="59"/>
    </row>
    <row r="289" spans="1:9" x14ac:dyDescent="0.25">
      <c r="A289" s="37" t="s">
        <v>51</v>
      </c>
      <c r="B289" s="35" t="s">
        <v>52</v>
      </c>
      <c r="C289" s="33">
        <f>'[1]9.ведомства'!G942</f>
        <v>280000</v>
      </c>
      <c r="D289" s="33">
        <f>'[1]9.ведомства'!H942</f>
        <v>0</v>
      </c>
      <c r="E289" s="33">
        <f>'[1]9.ведомства'!I942</f>
        <v>0</v>
      </c>
      <c r="F289" s="33">
        <f>'[1]9.ведомства'!J942</f>
        <v>0</v>
      </c>
      <c r="G289" s="33">
        <f>'[1]9.ведомства'!K942</f>
        <v>280000</v>
      </c>
      <c r="H289" s="33">
        <f>'[1]9.ведомства'!L942</f>
        <v>0</v>
      </c>
      <c r="I289" s="59"/>
    </row>
    <row r="290" spans="1:9" hidden="1" x14ac:dyDescent="0.25">
      <c r="A290" s="37" t="s">
        <v>227</v>
      </c>
      <c r="B290" s="35" t="s">
        <v>228</v>
      </c>
      <c r="C290" s="33">
        <f t="shared" ref="C290:H290" si="122">C291</f>
        <v>0</v>
      </c>
      <c r="D290" s="33">
        <f t="shared" si="122"/>
        <v>0</v>
      </c>
      <c r="E290" s="33">
        <f t="shared" si="122"/>
        <v>0</v>
      </c>
      <c r="F290" s="33">
        <f t="shared" si="122"/>
        <v>0</v>
      </c>
      <c r="G290" s="33">
        <f t="shared" si="122"/>
        <v>0</v>
      </c>
      <c r="H290" s="33">
        <f t="shared" si="122"/>
        <v>0</v>
      </c>
      <c r="I290" s="59"/>
    </row>
    <row r="291" spans="1:9" hidden="1" x14ac:dyDescent="0.25">
      <c r="A291" s="37" t="s">
        <v>51</v>
      </c>
      <c r="B291" s="35" t="s">
        <v>52</v>
      </c>
      <c r="C291" s="33">
        <f>'[1]8. разд '!F480</f>
        <v>0</v>
      </c>
      <c r="D291" s="33">
        <f>'[1]8. разд '!G480</f>
        <v>0</v>
      </c>
      <c r="E291" s="33">
        <f>'[1]8. разд '!H480</f>
        <v>0</v>
      </c>
      <c r="F291" s="33">
        <f>'[1]8. разд '!I480</f>
        <v>0</v>
      </c>
      <c r="G291" s="33">
        <f>'[1]8. разд '!J480</f>
        <v>0</v>
      </c>
      <c r="H291" s="33">
        <f>'[1]8. разд '!K480</f>
        <v>0</v>
      </c>
      <c r="I291" s="59"/>
    </row>
    <row r="292" spans="1:9" hidden="1" x14ac:dyDescent="0.25">
      <c r="A292" s="37" t="s">
        <v>229</v>
      </c>
      <c r="B292" s="35" t="s">
        <v>129</v>
      </c>
      <c r="C292" s="33">
        <f t="shared" ref="C292:H292" si="123">C293</f>
        <v>0</v>
      </c>
      <c r="D292" s="33">
        <f t="shared" si="123"/>
        <v>0</v>
      </c>
      <c r="E292" s="33">
        <f t="shared" si="123"/>
        <v>0</v>
      </c>
      <c r="F292" s="33">
        <f t="shared" si="123"/>
        <v>0</v>
      </c>
      <c r="G292" s="33">
        <f t="shared" si="123"/>
        <v>0</v>
      </c>
      <c r="H292" s="33">
        <f t="shared" si="123"/>
        <v>0</v>
      </c>
      <c r="I292" s="59"/>
    </row>
    <row r="293" spans="1:9" hidden="1" x14ac:dyDescent="0.25">
      <c r="A293" s="37" t="s">
        <v>51</v>
      </c>
      <c r="B293" s="35" t="s">
        <v>52</v>
      </c>
      <c r="C293" s="33">
        <f>'[1]9.ведомства'!G947</f>
        <v>0</v>
      </c>
      <c r="D293" s="33">
        <f>'[1]9.ведомства'!H947</f>
        <v>0</v>
      </c>
      <c r="E293" s="33">
        <f>'[1]9.ведомства'!I947</f>
        <v>0</v>
      </c>
      <c r="F293" s="33">
        <f>'[1]9.ведомства'!J947</f>
        <v>0</v>
      </c>
      <c r="G293" s="33">
        <f>'[1]9.ведомства'!K947</f>
        <v>0</v>
      </c>
      <c r="H293" s="33">
        <f>'[1]9.ведомства'!L947</f>
        <v>0</v>
      </c>
      <c r="I293" s="59"/>
    </row>
    <row r="294" spans="1:9" ht="30" hidden="1" customHeight="1" x14ac:dyDescent="0.25">
      <c r="A294" s="73" t="s">
        <v>230</v>
      </c>
      <c r="B294" s="74"/>
      <c r="C294" s="33">
        <f t="shared" ref="C294:H294" si="124">C297+C301+C295+C299</f>
        <v>0</v>
      </c>
      <c r="D294" s="33">
        <f t="shared" si="124"/>
        <v>0</v>
      </c>
      <c r="E294" s="33">
        <f t="shared" si="124"/>
        <v>0</v>
      </c>
      <c r="F294" s="33">
        <f t="shared" si="124"/>
        <v>0</v>
      </c>
      <c r="G294" s="33">
        <f t="shared" si="124"/>
        <v>0</v>
      </c>
      <c r="H294" s="33">
        <f t="shared" si="124"/>
        <v>0</v>
      </c>
      <c r="I294" s="59"/>
    </row>
    <row r="295" spans="1:9" ht="36.75" hidden="1" customHeight="1" x14ac:dyDescent="0.25">
      <c r="A295" s="39" t="s">
        <v>231</v>
      </c>
      <c r="B295" s="40" t="s">
        <v>232</v>
      </c>
      <c r="C295" s="33">
        <f t="shared" ref="C295:H295" si="125">C296</f>
        <v>0</v>
      </c>
      <c r="D295" s="33">
        <f t="shared" si="125"/>
        <v>0</v>
      </c>
      <c r="E295" s="33">
        <f t="shared" si="125"/>
        <v>0</v>
      </c>
      <c r="F295" s="33">
        <f t="shared" si="125"/>
        <v>0</v>
      </c>
      <c r="G295" s="33">
        <f t="shared" si="125"/>
        <v>0</v>
      </c>
      <c r="H295" s="33">
        <f t="shared" si="125"/>
        <v>0</v>
      </c>
      <c r="I295" s="59"/>
    </row>
    <row r="296" spans="1:9" ht="15.75" hidden="1" customHeight="1" x14ac:dyDescent="0.25">
      <c r="A296" s="37" t="s">
        <v>51</v>
      </c>
      <c r="B296" s="35" t="s">
        <v>52</v>
      </c>
      <c r="C296" s="33">
        <f>'[1]9.ведомства'!G951</f>
        <v>0</v>
      </c>
      <c r="D296" s="33">
        <f>'[1]9.ведомства'!H951</f>
        <v>0</v>
      </c>
      <c r="E296" s="33">
        <f>'[1]9.ведомства'!I951</f>
        <v>0</v>
      </c>
      <c r="F296" s="33">
        <f>'[1]9.ведомства'!J951</f>
        <v>0</v>
      </c>
      <c r="G296" s="33">
        <f>'[1]9.ведомства'!K951</f>
        <v>0</v>
      </c>
      <c r="H296" s="33">
        <f>'[1]9.ведомства'!L951</f>
        <v>0</v>
      </c>
      <c r="I296" s="59"/>
    </row>
    <row r="297" spans="1:9" ht="24" hidden="1" x14ac:dyDescent="0.25">
      <c r="A297" s="39" t="s">
        <v>233</v>
      </c>
      <c r="B297" s="35" t="s">
        <v>234</v>
      </c>
      <c r="C297" s="33">
        <f t="shared" ref="C297:H297" si="126">C298</f>
        <v>0</v>
      </c>
      <c r="D297" s="33">
        <f t="shared" si="126"/>
        <v>0</v>
      </c>
      <c r="E297" s="33">
        <f t="shared" si="126"/>
        <v>0</v>
      </c>
      <c r="F297" s="33">
        <f t="shared" si="126"/>
        <v>0</v>
      </c>
      <c r="G297" s="33">
        <f t="shared" si="126"/>
        <v>0</v>
      </c>
      <c r="H297" s="33">
        <f t="shared" si="126"/>
        <v>0</v>
      </c>
      <c r="I297" s="59"/>
    </row>
    <row r="298" spans="1:9" hidden="1" x14ac:dyDescent="0.25">
      <c r="A298" s="37" t="s">
        <v>51</v>
      </c>
      <c r="B298" s="35" t="s">
        <v>52</v>
      </c>
      <c r="C298" s="33">
        <f>'[1]9.ведомства'!G953</f>
        <v>0</v>
      </c>
      <c r="D298" s="33">
        <f>'[1]9.ведомства'!H953</f>
        <v>0</v>
      </c>
      <c r="E298" s="33">
        <f>'[1]9.ведомства'!I953</f>
        <v>0</v>
      </c>
      <c r="F298" s="33">
        <f>'[1]9.ведомства'!J953</f>
        <v>0</v>
      </c>
      <c r="G298" s="33">
        <f>'[1]9.ведомства'!K953</f>
        <v>0</v>
      </c>
      <c r="H298" s="33">
        <f>'[1]9.ведомства'!L953</f>
        <v>0</v>
      </c>
      <c r="I298" s="59"/>
    </row>
    <row r="299" spans="1:9" ht="38.25" hidden="1" x14ac:dyDescent="0.25">
      <c r="A299" s="39" t="s">
        <v>235</v>
      </c>
      <c r="B299" s="40" t="s">
        <v>232</v>
      </c>
      <c r="C299" s="33">
        <f t="shared" ref="C299:H299" si="127">C300</f>
        <v>0</v>
      </c>
      <c r="D299" s="33">
        <f t="shared" si="127"/>
        <v>0</v>
      </c>
      <c r="E299" s="33">
        <f t="shared" si="127"/>
        <v>0</v>
      </c>
      <c r="F299" s="33">
        <f t="shared" si="127"/>
        <v>0</v>
      </c>
      <c r="G299" s="33">
        <f t="shared" si="127"/>
        <v>0</v>
      </c>
      <c r="H299" s="33">
        <f t="shared" si="127"/>
        <v>0</v>
      </c>
      <c r="I299" s="59"/>
    </row>
    <row r="300" spans="1:9" hidden="1" x14ac:dyDescent="0.25">
      <c r="A300" s="37" t="s">
        <v>51</v>
      </c>
      <c r="B300" s="35" t="s">
        <v>52</v>
      </c>
      <c r="C300" s="33">
        <f>'[1]9.ведомства'!G956</f>
        <v>0</v>
      </c>
      <c r="D300" s="33">
        <f>'[1]9.ведомства'!H956</f>
        <v>0</v>
      </c>
      <c r="E300" s="33">
        <f>'[1]9.ведомства'!I956</f>
        <v>0</v>
      </c>
      <c r="F300" s="33">
        <f>'[1]9.ведомства'!J956</f>
        <v>0</v>
      </c>
      <c r="G300" s="33">
        <f>'[1]9.ведомства'!K956</f>
        <v>0</v>
      </c>
      <c r="H300" s="33">
        <f>'[1]9.ведомства'!L956</f>
        <v>0</v>
      </c>
      <c r="I300" s="59"/>
    </row>
    <row r="301" spans="1:9" ht="24" hidden="1" x14ac:dyDescent="0.25">
      <c r="A301" s="39" t="s">
        <v>236</v>
      </c>
      <c r="B301" s="35" t="s">
        <v>234</v>
      </c>
      <c r="C301" s="33">
        <f t="shared" ref="C301:H301" si="128">C302</f>
        <v>0</v>
      </c>
      <c r="D301" s="33">
        <f t="shared" si="128"/>
        <v>0</v>
      </c>
      <c r="E301" s="33">
        <f t="shared" si="128"/>
        <v>0</v>
      </c>
      <c r="F301" s="33">
        <f t="shared" si="128"/>
        <v>0</v>
      </c>
      <c r="G301" s="33">
        <f t="shared" si="128"/>
        <v>0</v>
      </c>
      <c r="H301" s="33">
        <f t="shared" si="128"/>
        <v>0</v>
      </c>
      <c r="I301" s="59"/>
    </row>
    <row r="302" spans="1:9" hidden="1" x14ac:dyDescent="0.25">
      <c r="A302" s="37" t="s">
        <v>51</v>
      </c>
      <c r="B302" s="35" t="s">
        <v>52</v>
      </c>
      <c r="C302" s="33">
        <f>'[1]9.ведомства'!G958</f>
        <v>0</v>
      </c>
      <c r="D302" s="33">
        <f>'[1]9.ведомства'!H958</f>
        <v>0</v>
      </c>
      <c r="E302" s="33">
        <f>'[1]9.ведомства'!I958</f>
        <v>0</v>
      </c>
      <c r="F302" s="33">
        <f>'[1]9.ведомства'!J958</f>
        <v>0</v>
      </c>
      <c r="G302" s="33">
        <f>'[1]9.ведомства'!K958</f>
        <v>0</v>
      </c>
      <c r="H302" s="33">
        <f>'[1]9.ведомства'!L958</f>
        <v>0</v>
      </c>
      <c r="I302" s="59"/>
    </row>
    <row r="303" spans="1:9" ht="18" customHeight="1" x14ac:dyDescent="0.25">
      <c r="A303" s="65" t="s">
        <v>237</v>
      </c>
      <c r="B303" s="65"/>
      <c r="C303" s="33">
        <f t="shared" ref="C303:H303" si="129">C304+C366+C377+C390</f>
        <v>1718923242.1900001</v>
      </c>
      <c r="D303" s="33">
        <f t="shared" si="129"/>
        <v>938920904.97000003</v>
      </c>
      <c r="E303" s="33">
        <f t="shared" si="129"/>
        <v>9661500</v>
      </c>
      <c r="F303" s="33">
        <f t="shared" si="129"/>
        <v>0</v>
      </c>
      <c r="G303" s="33">
        <f t="shared" si="129"/>
        <v>1728584742.1900001</v>
      </c>
      <c r="H303" s="33">
        <f t="shared" si="129"/>
        <v>938920904.97000003</v>
      </c>
      <c r="I303" s="60"/>
    </row>
    <row r="304" spans="1:9" ht="18" customHeight="1" x14ac:dyDescent="0.25">
      <c r="A304" s="65" t="s">
        <v>238</v>
      </c>
      <c r="B304" s="65"/>
      <c r="C304" s="33">
        <f>C305+C307+C309+C311+C313+C315+C317+C319+C321+C323+C325+C329+C331+C335+C339+C341+C343+C345+C347+C353+C355+C357+C359+C333+C349+C363+C337+C361+C350+C327</f>
        <v>1614050628.0899999</v>
      </c>
      <c r="D304" s="33">
        <f t="shared" ref="D304:H304" si="130">D305+D307+D309+D311+D313+D315+D317+D319+D321+D323+D325+D329+D331+D335+D339+D341+D343+D345+D347+D353+D355+D357+D359+D333+D349+D363+D337+D361+D350+D327</f>
        <v>878068361.97000003</v>
      </c>
      <c r="E304" s="33">
        <f t="shared" si="130"/>
        <v>9661500</v>
      </c>
      <c r="F304" s="33">
        <f t="shared" si="130"/>
        <v>0</v>
      </c>
      <c r="G304" s="33">
        <f t="shared" si="130"/>
        <v>1623712128.0899999</v>
      </c>
      <c r="H304" s="33">
        <f t="shared" si="130"/>
        <v>878068361.97000003</v>
      </c>
      <c r="I304" s="59"/>
    </row>
    <row r="305" spans="1:9" s="3" customFormat="1" ht="24" x14ac:dyDescent="0.25">
      <c r="A305" s="34" t="s">
        <v>239</v>
      </c>
      <c r="B305" s="43" t="s">
        <v>95</v>
      </c>
      <c r="C305" s="33">
        <f t="shared" ref="C305:H305" si="131">C306</f>
        <v>16400000</v>
      </c>
      <c r="D305" s="33">
        <f t="shared" si="131"/>
        <v>0</v>
      </c>
      <c r="E305" s="33">
        <f t="shared" si="131"/>
        <v>0</v>
      </c>
      <c r="F305" s="33">
        <f t="shared" si="131"/>
        <v>0</v>
      </c>
      <c r="G305" s="33">
        <f t="shared" si="131"/>
        <v>16400000</v>
      </c>
      <c r="H305" s="33">
        <f t="shared" si="131"/>
        <v>0</v>
      </c>
      <c r="I305" s="36"/>
    </row>
    <row r="306" spans="1:9" x14ac:dyDescent="0.25">
      <c r="A306" s="37" t="s">
        <v>26</v>
      </c>
      <c r="B306" s="38" t="s">
        <v>27</v>
      </c>
      <c r="C306" s="33">
        <f>'[1]9.ведомства'!G436+'[1]9.ведомства'!G460+'[1]9.ведомства'!G498</f>
        <v>16400000</v>
      </c>
      <c r="D306" s="33">
        <f>'[1]9.ведомства'!H436+'[1]9.ведомства'!H460+'[1]9.ведомства'!H498</f>
        <v>0</v>
      </c>
      <c r="E306" s="33">
        <f>'[1]9.ведомства'!I436+'[1]9.ведомства'!I460+'[1]9.ведомства'!I498</f>
        <v>0</v>
      </c>
      <c r="F306" s="33">
        <f>'[1]9.ведомства'!J436+'[1]9.ведомства'!J460+'[1]9.ведомства'!J498</f>
        <v>0</v>
      </c>
      <c r="G306" s="33">
        <f>'[1]9.ведомства'!K436+'[1]9.ведомства'!K460+'[1]9.ведомства'!K498</f>
        <v>16400000</v>
      </c>
      <c r="H306" s="33">
        <f>'[1]9.ведомства'!L436+'[1]9.ведомства'!L460+'[1]9.ведомства'!L498</f>
        <v>0</v>
      </c>
      <c r="I306" s="59"/>
    </row>
    <row r="307" spans="1:9" s="3" customFormat="1" ht="25.5" x14ac:dyDescent="0.25">
      <c r="A307" s="34" t="s">
        <v>240</v>
      </c>
      <c r="B307" s="40" t="s">
        <v>241</v>
      </c>
      <c r="C307" s="33">
        <f t="shared" ref="C307:H307" si="132">C308</f>
        <v>734358</v>
      </c>
      <c r="D307" s="33">
        <f t="shared" si="132"/>
        <v>734358</v>
      </c>
      <c r="E307" s="33">
        <f t="shared" si="132"/>
        <v>0</v>
      </c>
      <c r="F307" s="33">
        <f t="shared" si="132"/>
        <v>0</v>
      </c>
      <c r="G307" s="33">
        <f t="shared" si="132"/>
        <v>734358</v>
      </c>
      <c r="H307" s="33">
        <f t="shared" si="132"/>
        <v>734358</v>
      </c>
      <c r="I307" s="36"/>
    </row>
    <row r="308" spans="1:9" x14ac:dyDescent="0.25">
      <c r="A308" s="48" t="s">
        <v>26</v>
      </c>
      <c r="B308" s="38" t="s">
        <v>27</v>
      </c>
      <c r="C308" s="33">
        <f>'[1]9.ведомства'!G438</f>
        <v>734358</v>
      </c>
      <c r="D308" s="33">
        <f>'[1]9.ведомства'!H438</f>
        <v>734358</v>
      </c>
      <c r="E308" s="33">
        <f>'[1]9.ведомства'!I438</f>
        <v>0</v>
      </c>
      <c r="F308" s="33">
        <f>'[1]9.ведомства'!J438</f>
        <v>0</v>
      </c>
      <c r="G308" s="33">
        <f>'[1]9.ведомства'!K438</f>
        <v>734358</v>
      </c>
      <c r="H308" s="33">
        <f>'[1]9.ведомства'!L438</f>
        <v>734358</v>
      </c>
      <c r="I308" s="59"/>
    </row>
    <row r="309" spans="1:9" s="3" customFormat="1" ht="36" hidden="1" x14ac:dyDescent="0.25">
      <c r="A309" s="49" t="s">
        <v>242</v>
      </c>
      <c r="B309" s="43" t="s">
        <v>243</v>
      </c>
      <c r="C309" s="33">
        <f t="shared" ref="C309:H309" si="133">C310</f>
        <v>0</v>
      </c>
      <c r="D309" s="33">
        <f t="shared" si="133"/>
        <v>0</v>
      </c>
      <c r="E309" s="33">
        <f t="shared" si="133"/>
        <v>0</v>
      </c>
      <c r="F309" s="33">
        <f t="shared" si="133"/>
        <v>0</v>
      </c>
      <c r="G309" s="33">
        <f t="shared" si="133"/>
        <v>0</v>
      </c>
      <c r="H309" s="33">
        <f t="shared" si="133"/>
        <v>0</v>
      </c>
      <c r="I309" s="36"/>
    </row>
    <row r="310" spans="1:9" hidden="1" x14ac:dyDescent="0.25">
      <c r="A310" s="48" t="s">
        <v>26</v>
      </c>
      <c r="B310" s="38" t="s">
        <v>27</v>
      </c>
      <c r="C310" s="33">
        <f>'[1]9.ведомства'!G462</f>
        <v>0</v>
      </c>
      <c r="D310" s="33">
        <f>'[1]9.ведомства'!H462</f>
        <v>0</v>
      </c>
      <c r="E310" s="33">
        <f>'[1]9.ведомства'!I462</f>
        <v>0</v>
      </c>
      <c r="F310" s="33">
        <f>'[1]9.ведомства'!J462</f>
        <v>0</v>
      </c>
      <c r="G310" s="33">
        <f>'[1]9.ведомства'!K462</f>
        <v>0</v>
      </c>
      <c r="H310" s="33">
        <f>'[1]9.ведомства'!L462</f>
        <v>0</v>
      </c>
      <c r="I310" s="59"/>
    </row>
    <row r="311" spans="1:9" s="3" customFormat="1" ht="38.25" x14ac:dyDescent="0.25">
      <c r="A311" s="49" t="s">
        <v>244</v>
      </c>
      <c r="B311" s="40" t="s">
        <v>245</v>
      </c>
      <c r="C311" s="33">
        <f t="shared" ref="C311:H311" si="134">C312</f>
        <v>426135500</v>
      </c>
      <c r="D311" s="33">
        <f t="shared" si="134"/>
        <v>426135500</v>
      </c>
      <c r="E311" s="33">
        <f t="shared" si="134"/>
        <v>0</v>
      </c>
      <c r="F311" s="33">
        <f t="shared" si="134"/>
        <v>0</v>
      </c>
      <c r="G311" s="33">
        <f t="shared" si="134"/>
        <v>426135500</v>
      </c>
      <c r="H311" s="33">
        <f t="shared" si="134"/>
        <v>426135500</v>
      </c>
      <c r="I311" s="36"/>
    </row>
    <row r="312" spans="1:9" x14ac:dyDescent="0.25">
      <c r="A312" s="37" t="s">
        <v>26</v>
      </c>
      <c r="B312" s="38" t="s">
        <v>27</v>
      </c>
      <c r="C312" s="33">
        <f>'[1]9.ведомства'!G464</f>
        <v>426135500</v>
      </c>
      <c r="D312" s="33">
        <f>'[1]9.ведомства'!H464</f>
        <v>426135500</v>
      </c>
      <c r="E312" s="33">
        <f>'[1]9.ведомства'!I464</f>
        <v>0</v>
      </c>
      <c r="F312" s="33">
        <f>'[1]9.ведомства'!J464</f>
        <v>0</v>
      </c>
      <c r="G312" s="33">
        <f>'[1]9.ведомства'!K464</f>
        <v>426135500</v>
      </c>
      <c r="H312" s="33">
        <f>'[1]9.ведомства'!L464</f>
        <v>426135500</v>
      </c>
      <c r="I312" s="59"/>
    </row>
    <row r="313" spans="1:9" s="3" customFormat="1" ht="51" x14ac:dyDescent="0.25">
      <c r="A313" s="34" t="s">
        <v>246</v>
      </c>
      <c r="B313" s="40" t="s">
        <v>247</v>
      </c>
      <c r="C313" s="33">
        <f t="shared" ref="C313:H313" si="135">C314</f>
        <v>566000</v>
      </c>
      <c r="D313" s="33">
        <f t="shared" si="135"/>
        <v>566000</v>
      </c>
      <c r="E313" s="33">
        <f t="shared" si="135"/>
        <v>0</v>
      </c>
      <c r="F313" s="33">
        <f t="shared" si="135"/>
        <v>0</v>
      </c>
      <c r="G313" s="33">
        <f t="shared" si="135"/>
        <v>566000</v>
      </c>
      <c r="H313" s="33">
        <f t="shared" si="135"/>
        <v>566000</v>
      </c>
      <c r="I313" s="36"/>
    </row>
    <row r="314" spans="1:9" x14ac:dyDescent="0.25">
      <c r="A314" s="37" t="s">
        <v>26</v>
      </c>
      <c r="B314" s="43" t="s">
        <v>248</v>
      </c>
      <c r="C314" s="33">
        <f>'[1]9.ведомства'!G572</f>
        <v>566000</v>
      </c>
      <c r="D314" s="33">
        <f>'[1]9.ведомства'!H572</f>
        <v>566000</v>
      </c>
      <c r="E314" s="33">
        <f>'[1]9.ведомства'!I572</f>
        <v>0</v>
      </c>
      <c r="F314" s="33">
        <f>'[1]9.ведомства'!J572</f>
        <v>0</v>
      </c>
      <c r="G314" s="33">
        <f>'[1]9.ведомства'!K572</f>
        <v>566000</v>
      </c>
      <c r="H314" s="33">
        <f>'[1]9.ведомства'!L572</f>
        <v>566000</v>
      </c>
      <c r="I314" s="59"/>
    </row>
    <row r="315" spans="1:9" s="3" customFormat="1" ht="38.25" x14ac:dyDescent="0.25">
      <c r="A315" s="34" t="s">
        <v>249</v>
      </c>
      <c r="B315" s="40" t="s">
        <v>250</v>
      </c>
      <c r="C315" s="33">
        <f t="shared" ref="C315:H315" si="136">C316</f>
        <v>22641100</v>
      </c>
      <c r="D315" s="33">
        <f t="shared" si="136"/>
        <v>22641100</v>
      </c>
      <c r="E315" s="33">
        <f t="shared" si="136"/>
        <v>0</v>
      </c>
      <c r="F315" s="33">
        <f t="shared" si="136"/>
        <v>0</v>
      </c>
      <c r="G315" s="33">
        <f t="shared" si="136"/>
        <v>22641100</v>
      </c>
      <c r="H315" s="33">
        <f t="shared" si="136"/>
        <v>22641100</v>
      </c>
      <c r="I315" s="36"/>
    </row>
    <row r="316" spans="1:9" x14ac:dyDescent="0.25">
      <c r="A316" s="37" t="s">
        <v>26</v>
      </c>
      <c r="B316" s="43" t="s">
        <v>251</v>
      </c>
      <c r="C316" s="33">
        <f>'[1]9.ведомства'!G575</f>
        <v>22641100</v>
      </c>
      <c r="D316" s="33">
        <f>'[1]9.ведомства'!H575</f>
        <v>22641100</v>
      </c>
      <c r="E316" s="33">
        <f>'[1]9.ведомства'!I575</f>
        <v>0</v>
      </c>
      <c r="F316" s="33">
        <f>'[1]9.ведомства'!J575</f>
        <v>0</v>
      </c>
      <c r="G316" s="33">
        <f>'[1]9.ведомства'!K575</f>
        <v>22641100</v>
      </c>
      <c r="H316" s="33">
        <f>'[1]9.ведомства'!L575</f>
        <v>22641100</v>
      </c>
      <c r="I316" s="59"/>
    </row>
    <row r="317" spans="1:9" s="3" customFormat="1" ht="38.25" x14ac:dyDescent="0.25">
      <c r="A317" s="34" t="s">
        <v>252</v>
      </c>
      <c r="B317" s="40" t="s">
        <v>253</v>
      </c>
      <c r="C317" s="33">
        <f t="shared" ref="C317:H317" si="137">C318</f>
        <v>376758100</v>
      </c>
      <c r="D317" s="33">
        <f t="shared" si="137"/>
        <v>376758100</v>
      </c>
      <c r="E317" s="33">
        <f t="shared" si="137"/>
        <v>0</v>
      </c>
      <c r="F317" s="33">
        <f t="shared" si="137"/>
        <v>0</v>
      </c>
      <c r="G317" s="33">
        <f t="shared" si="137"/>
        <v>376758100</v>
      </c>
      <c r="H317" s="33">
        <f t="shared" si="137"/>
        <v>376758100</v>
      </c>
      <c r="I317" s="36"/>
    </row>
    <row r="318" spans="1:9" x14ac:dyDescent="0.25">
      <c r="A318" s="37" t="s">
        <v>26</v>
      </c>
      <c r="B318" s="38" t="s">
        <v>27</v>
      </c>
      <c r="C318" s="33">
        <f>'[1]8. разд '!F542</f>
        <v>376758100</v>
      </c>
      <c r="D318" s="33">
        <f>'[1]8. разд '!G542</f>
        <v>376758100</v>
      </c>
      <c r="E318" s="33">
        <f>'[1]8. разд '!H542</f>
        <v>0</v>
      </c>
      <c r="F318" s="33">
        <f>'[1]8. разд '!I542</f>
        <v>0</v>
      </c>
      <c r="G318" s="33">
        <f>'[1]8. разд '!J542</f>
        <v>376758100</v>
      </c>
      <c r="H318" s="33">
        <f>'[1]8. разд '!K542</f>
        <v>376758100</v>
      </c>
      <c r="I318" s="59"/>
    </row>
    <row r="319" spans="1:9" s="3" customFormat="1" ht="36" x14ac:dyDescent="0.25">
      <c r="A319" s="34" t="s">
        <v>254</v>
      </c>
      <c r="B319" s="43" t="s">
        <v>255</v>
      </c>
      <c r="C319" s="33">
        <f t="shared" ref="C319:H319" si="138">C320</f>
        <v>319679068.30000001</v>
      </c>
      <c r="D319" s="33">
        <f t="shared" si="138"/>
        <v>0</v>
      </c>
      <c r="E319" s="33">
        <f t="shared" si="138"/>
        <v>0</v>
      </c>
      <c r="F319" s="33">
        <f t="shared" si="138"/>
        <v>0</v>
      </c>
      <c r="G319" s="33">
        <f t="shared" si="138"/>
        <v>319679068.30000001</v>
      </c>
      <c r="H319" s="33">
        <f t="shared" si="138"/>
        <v>0</v>
      </c>
      <c r="I319" s="36"/>
    </row>
    <row r="320" spans="1:9" x14ac:dyDescent="0.25">
      <c r="A320" s="37" t="s">
        <v>26</v>
      </c>
      <c r="B320" s="38" t="s">
        <v>27</v>
      </c>
      <c r="C320" s="33">
        <f>'[1]9.ведомства'!G442</f>
        <v>319679068.30000001</v>
      </c>
      <c r="D320" s="33">
        <f>'[1]9.ведомства'!H442</f>
        <v>0</v>
      </c>
      <c r="E320" s="33">
        <f>'[1]9.ведомства'!I442</f>
        <v>0</v>
      </c>
      <c r="F320" s="33">
        <f>'[1]9.ведомства'!J442</f>
        <v>0</v>
      </c>
      <c r="G320" s="33">
        <f>'[1]9.ведомства'!K442</f>
        <v>319679068.30000001</v>
      </c>
      <c r="H320" s="33">
        <f>'[1]9.ведомства'!L442</f>
        <v>0</v>
      </c>
      <c r="I320" s="59"/>
    </row>
    <row r="321" spans="1:9" s="3" customFormat="1" ht="24" x14ac:dyDescent="0.25">
      <c r="A321" s="34" t="s">
        <v>256</v>
      </c>
      <c r="B321" s="43" t="s">
        <v>257</v>
      </c>
      <c r="C321" s="33">
        <f t="shared" ref="C321:H321" si="139">C322</f>
        <v>107032586.72</v>
      </c>
      <c r="D321" s="33">
        <f t="shared" si="139"/>
        <v>0</v>
      </c>
      <c r="E321" s="33">
        <f t="shared" si="139"/>
        <v>0</v>
      </c>
      <c r="F321" s="33">
        <f t="shared" si="139"/>
        <v>0</v>
      </c>
      <c r="G321" s="33">
        <f t="shared" si="139"/>
        <v>107032586.72</v>
      </c>
      <c r="H321" s="33">
        <f t="shared" si="139"/>
        <v>0</v>
      </c>
      <c r="I321" s="36"/>
    </row>
    <row r="322" spans="1:9" x14ac:dyDescent="0.25">
      <c r="A322" s="37" t="s">
        <v>26</v>
      </c>
      <c r="B322" s="38" t="s">
        <v>27</v>
      </c>
      <c r="C322" s="33">
        <f>'[1]9.ведомства'!G466</f>
        <v>107032586.72</v>
      </c>
      <c r="D322" s="33">
        <f>'[1]9.ведомства'!H466</f>
        <v>0</v>
      </c>
      <c r="E322" s="33">
        <f>'[1]9.ведомства'!I466</f>
        <v>0</v>
      </c>
      <c r="F322" s="33">
        <f>'[1]9.ведомства'!J466</f>
        <v>0</v>
      </c>
      <c r="G322" s="33">
        <f>'[1]9.ведомства'!K466</f>
        <v>107032586.72</v>
      </c>
      <c r="H322" s="33">
        <f>'[1]9.ведомства'!L466</f>
        <v>0</v>
      </c>
      <c r="I322" s="59"/>
    </row>
    <row r="323" spans="1:9" s="3" customFormat="1" ht="24" hidden="1" x14ac:dyDescent="0.25">
      <c r="A323" s="34" t="s">
        <v>258</v>
      </c>
      <c r="B323" s="43" t="s">
        <v>259</v>
      </c>
      <c r="C323" s="33">
        <f t="shared" ref="C323:H323" si="140">C324</f>
        <v>0</v>
      </c>
      <c r="D323" s="33">
        <f t="shared" si="140"/>
        <v>0</v>
      </c>
      <c r="E323" s="33">
        <f t="shared" si="140"/>
        <v>0</v>
      </c>
      <c r="F323" s="33">
        <f t="shared" si="140"/>
        <v>0</v>
      </c>
      <c r="G323" s="33">
        <f t="shared" si="140"/>
        <v>0</v>
      </c>
      <c r="H323" s="33">
        <f t="shared" si="140"/>
        <v>0</v>
      </c>
      <c r="I323" s="36"/>
    </row>
    <row r="324" spans="1:9" hidden="1" x14ac:dyDescent="0.25">
      <c r="A324" s="37" t="s">
        <v>26</v>
      </c>
      <c r="B324" s="38" t="s">
        <v>27</v>
      </c>
      <c r="C324" s="33">
        <f>'[1]9.ведомства'!G468</f>
        <v>0</v>
      </c>
      <c r="D324" s="33">
        <f>'[1]9.ведомства'!H468</f>
        <v>0</v>
      </c>
      <c r="E324" s="33">
        <f>'[1]9.ведомства'!I468</f>
        <v>0</v>
      </c>
      <c r="F324" s="33">
        <f>'[1]9.ведомства'!J468</f>
        <v>0</v>
      </c>
      <c r="G324" s="33">
        <f>'[1]9.ведомства'!K468</f>
        <v>0</v>
      </c>
      <c r="H324" s="33">
        <f>'[1]9.ведомства'!L468</f>
        <v>0</v>
      </c>
      <c r="I324" s="59"/>
    </row>
    <row r="325" spans="1:9" s="3" customFormat="1" ht="36" x14ac:dyDescent="0.25">
      <c r="A325" s="34" t="s">
        <v>260</v>
      </c>
      <c r="B325" s="43" t="s">
        <v>261</v>
      </c>
      <c r="C325" s="33">
        <f t="shared" ref="C325:H325" si="141">C326</f>
        <v>136521207.38</v>
      </c>
      <c r="D325" s="33">
        <f t="shared" si="141"/>
        <v>0</v>
      </c>
      <c r="E325" s="33">
        <f t="shared" si="141"/>
        <v>-109843.2</v>
      </c>
      <c r="F325" s="33">
        <f t="shared" si="141"/>
        <v>0</v>
      </c>
      <c r="G325" s="33">
        <f t="shared" si="141"/>
        <v>136411364.18000001</v>
      </c>
      <c r="H325" s="33">
        <f t="shared" si="141"/>
        <v>0</v>
      </c>
      <c r="I325" s="36"/>
    </row>
    <row r="326" spans="1:9" x14ac:dyDescent="0.25">
      <c r="A326" s="37" t="s">
        <v>26</v>
      </c>
      <c r="B326" s="38" t="s">
        <v>27</v>
      </c>
      <c r="C326" s="33">
        <f>'[1]9.ведомства'!G500</f>
        <v>136521207.38</v>
      </c>
      <c r="D326" s="33">
        <f>'[1]9.ведомства'!H500</f>
        <v>0</v>
      </c>
      <c r="E326" s="33">
        <f>'[1]9.ведомства'!I500</f>
        <v>-109843.2</v>
      </c>
      <c r="F326" s="33">
        <f>'[1]9.ведомства'!J500</f>
        <v>0</v>
      </c>
      <c r="G326" s="33">
        <f>'[1]9.ведомства'!K500</f>
        <v>136411364.18000001</v>
      </c>
      <c r="H326" s="33">
        <f>'[1]9.ведомства'!L500</f>
        <v>0</v>
      </c>
      <c r="I326" s="59"/>
    </row>
    <row r="327" spans="1:9" x14ac:dyDescent="0.25">
      <c r="A327" s="37" t="s">
        <v>262</v>
      </c>
      <c r="B327" s="40" t="s">
        <v>263</v>
      </c>
      <c r="C327" s="33">
        <f>C328</f>
        <v>0</v>
      </c>
      <c r="D327" s="33">
        <f t="shared" ref="D327:H327" si="142">D328</f>
        <v>0</v>
      </c>
      <c r="E327" s="33">
        <f t="shared" si="142"/>
        <v>109843.2</v>
      </c>
      <c r="F327" s="33">
        <f t="shared" si="142"/>
        <v>0</v>
      </c>
      <c r="G327" s="33">
        <f t="shared" si="142"/>
        <v>109843.2</v>
      </c>
      <c r="H327" s="33">
        <f t="shared" si="142"/>
        <v>0</v>
      </c>
      <c r="I327" s="59"/>
    </row>
    <row r="328" spans="1:9" x14ac:dyDescent="0.25">
      <c r="A328" s="37" t="s">
        <v>26</v>
      </c>
      <c r="B328" s="38" t="s">
        <v>27</v>
      </c>
      <c r="C328" s="33">
        <f>'[1]9.ведомства'!G501</f>
        <v>0</v>
      </c>
      <c r="D328" s="33">
        <f>'[1]9.ведомства'!H501</f>
        <v>0</v>
      </c>
      <c r="E328" s="33">
        <f>'[1]9.ведомства'!I501</f>
        <v>109843.2</v>
      </c>
      <c r="F328" s="33">
        <f>'[1]9.ведомства'!J501</f>
        <v>0</v>
      </c>
      <c r="G328" s="33">
        <f>'[1]9.ведомства'!K501</f>
        <v>109843.2</v>
      </c>
      <c r="H328" s="33">
        <f>'[1]9.ведомства'!L501</f>
        <v>0</v>
      </c>
      <c r="I328" s="59"/>
    </row>
    <row r="329" spans="1:9" s="3" customFormat="1" x14ac:dyDescent="0.25">
      <c r="A329" s="34" t="s">
        <v>264</v>
      </c>
      <c r="B329" s="43" t="s">
        <v>265</v>
      </c>
      <c r="C329" s="33">
        <f t="shared" ref="C329:H329" si="143">C330</f>
        <v>750000</v>
      </c>
      <c r="D329" s="33">
        <f t="shared" si="143"/>
        <v>0</v>
      </c>
      <c r="E329" s="33">
        <f t="shared" si="143"/>
        <v>0</v>
      </c>
      <c r="F329" s="33">
        <f t="shared" si="143"/>
        <v>0</v>
      </c>
      <c r="G329" s="33">
        <f t="shared" si="143"/>
        <v>750000</v>
      </c>
      <c r="H329" s="33">
        <f t="shared" si="143"/>
        <v>0</v>
      </c>
      <c r="I329" s="36"/>
    </row>
    <row r="330" spans="1:9" x14ac:dyDescent="0.25">
      <c r="A330" s="37" t="s">
        <v>26</v>
      </c>
      <c r="B330" s="38" t="s">
        <v>27</v>
      </c>
      <c r="C330" s="33">
        <f>'[1]9.ведомства'!G472</f>
        <v>750000</v>
      </c>
      <c r="D330" s="33">
        <f>'[1]9.ведомства'!H472</f>
        <v>0</v>
      </c>
      <c r="E330" s="33">
        <f>'[1]9.ведомства'!I472</f>
        <v>0</v>
      </c>
      <c r="F330" s="33">
        <f>'[1]9.ведомства'!J472</f>
        <v>0</v>
      </c>
      <c r="G330" s="33">
        <f>'[1]9.ведомства'!K472</f>
        <v>750000</v>
      </c>
      <c r="H330" s="33">
        <f>'[1]9.ведомства'!L472</f>
        <v>0</v>
      </c>
      <c r="I330" s="59"/>
    </row>
    <row r="331" spans="1:9" s="3" customFormat="1" ht="38.25" x14ac:dyDescent="0.25">
      <c r="A331" s="34" t="s">
        <v>266</v>
      </c>
      <c r="B331" s="40" t="s">
        <v>267</v>
      </c>
      <c r="C331" s="33">
        <f t="shared" ref="C331:H331" si="144">C332</f>
        <v>467537</v>
      </c>
      <c r="D331" s="33">
        <f t="shared" si="144"/>
        <v>0</v>
      </c>
      <c r="E331" s="33">
        <f t="shared" si="144"/>
        <v>0</v>
      </c>
      <c r="F331" s="33">
        <f t="shared" si="144"/>
        <v>0</v>
      </c>
      <c r="G331" s="33">
        <f t="shared" si="144"/>
        <v>467537</v>
      </c>
      <c r="H331" s="33">
        <f t="shared" si="144"/>
        <v>0</v>
      </c>
      <c r="I331" s="36"/>
    </row>
    <row r="332" spans="1:9" x14ac:dyDescent="0.25">
      <c r="A332" s="48" t="s">
        <v>26</v>
      </c>
      <c r="B332" s="38" t="s">
        <v>27</v>
      </c>
      <c r="C332" s="33">
        <f>'[1]9.ведомства'!G444</f>
        <v>467537</v>
      </c>
      <c r="D332" s="33">
        <f>'[1]9.ведомства'!H444</f>
        <v>0</v>
      </c>
      <c r="E332" s="33">
        <f>'[1]9.ведомства'!I444</f>
        <v>0</v>
      </c>
      <c r="F332" s="33">
        <f>'[1]9.ведомства'!J444</f>
        <v>0</v>
      </c>
      <c r="G332" s="33">
        <f>'[1]9.ведомства'!K444</f>
        <v>467537</v>
      </c>
      <c r="H332" s="33">
        <f>'[1]9.ведомства'!L444</f>
        <v>0</v>
      </c>
      <c r="I332" s="59"/>
    </row>
    <row r="333" spans="1:9" ht="24" hidden="1" x14ac:dyDescent="0.25">
      <c r="A333" s="48" t="s">
        <v>268</v>
      </c>
      <c r="B333" s="35" t="s">
        <v>269</v>
      </c>
      <c r="C333" s="33">
        <f t="shared" ref="C333:H333" si="145">C334</f>
        <v>0</v>
      </c>
      <c r="D333" s="33">
        <f t="shared" si="145"/>
        <v>0</v>
      </c>
      <c r="E333" s="33">
        <f t="shared" si="145"/>
        <v>0</v>
      </c>
      <c r="F333" s="33">
        <f t="shared" si="145"/>
        <v>0</v>
      </c>
      <c r="G333" s="33">
        <f t="shared" si="145"/>
        <v>0</v>
      </c>
      <c r="H333" s="33">
        <f t="shared" si="145"/>
        <v>0</v>
      </c>
      <c r="I333" s="59"/>
    </row>
    <row r="334" spans="1:9" hidden="1" x14ac:dyDescent="0.25">
      <c r="A334" s="48" t="s">
        <v>26</v>
      </c>
      <c r="B334" s="38" t="s">
        <v>27</v>
      </c>
      <c r="C334" s="33">
        <f>'[1]9.ведомства'!G476</f>
        <v>0</v>
      </c>
      <c r="D334" s="33">
        <f>'[1]9.ведомства'!H476</f>
        <v>0</v>
      </c>
      <c r="E334" s="33">
        <f>'[1]9.ведомства'!I476</f>
        <v>0</v>
      </c>
      <c r="F334" s="33">
        <f>'[1]9.ведомства'!J476</f>
        <v>0</v>
      </c>
      <c r="G334" s="33">
        <f>'[1]9.ведомства'!K476</f>
        <v>0</v>
      </c>
      <c r="H334" s="33">
        <f>'[1]9.ведомства'!L476</f>
        <v>0</v>
      </c>
      <c r="I334" s="59"/>
    </row>
    <row r="335" spans="1:9" s="3" customFormat="1" ht="24" x14ac:dyDescent="0.25">
      <c r="A335" s="49" t="s">
        <v>270</v>
      </c>
      <c r="B335" s="43" t="s">
        <v>271</v>
      </c>
      <c r="C335" s="33">
        <f t="shared" ref="C335:H335" si="146">C336</f>
        <v>290000</v>
      </c>
      <c r="D335" s="33">
        <f t="shared" si="146"/>
        <v>0</v>
      </c>
      <c r="E335" s="33">
        <f t="shared" si="146"/>
        <v>0</v>
      </c>
      <c r="F335" s="33">
        <f t="shared" si="146"/>
        <v>0</v>
      </c>
      <c r="G335" s="33">
        <f t="shared" si="146"/>
        <v>290000</v>
      </c>
      <c r="H335" s="33">
        <f t="shared" si="146"/>
        <v>0</v>
      </c>
      <c r="I335" s="36"/>
    </row>
    <row r="336" spans="1:9" x14ac:dyDescent="0.25">
      <c r="A336" s="48" t="s">
        <v>26</v>
      </c>
      <c r="B336" s="38" t="s">
        <v>27</v>
      </c>
      <c r="C336" s="33">
        <f>'[1]9.ведомства'!G530</f>
        <v>290000</v>
      </c>
      <c r="D336" s="33">
        <f>'[1]9.ведомства'!H530</f>
        <v>0</v>
      </c>
      <c r="E336" s="33">
        <f>'[1]9.ведомства'!I530</f>
        <v>0</v>
      </c>
      <c r="F336" s="33">
        <f>'[1]9.ведомства'!J530</f>
        <v>0</v>
      </c>
      <c r="G336" s="33">
        <f>'[1]9.ведомства'!K530</f>
        <v>290000</v>
      </c>
      <c r="H336" s="33">
        <f>'[1]9.ведомства'!L530</f>
        <v>0</v>
      </c>
      <c r="I336" s="59"/>
    </row>
    <row r="337" spans="1:9" ht="25.5" x14ac:dyDescent="0.25">
      <c r="A337" s="49" t="s">
        <v>272</v>
      </c>
      <c r="B337" s="40" t="s">
        <v>273</v>
      </c>
      <c r="C337" s="33">
        <f t="shared" ref="C337:H337" si="147">C338</f>
        <v>24300</v>
      </c>
      <c r="D337" s="33">
        <f t="shared" si="147"/>
        <v>0</v>
      </c>
      <c r="E337" s="33">
        <f t="shared" si="147"/>
        <v>0</v>
      </c>
      <c r="F337" s="33">
        <f t="shared" si="147"/>
        <v>0</v>
      </c>
      <c r="G337" s="33">
        <f t="shared" si="147"/>
        <v>24300</v>
      </c>
      <c r="H337" s="33">
        <f t="shared" si="147"/>
        <v>0</v>
      </c>
      <c r="I337" s="59"/>
    </row>
    <row r="338" spans="1:9" x14ac:dyDescent="0.25">
      <c r="A338" s="48" t="s">
        <v>26</v>
      </c>
      <c r="B338" s="38" t="s">
        <v>27</v>
      </c>
      <c r="C338" s="33">
        <f>'[1]9.ведомства'!G532</f>
        <v>24300</v>
      </c>
      <c r="D338" s="33">
        <f>'[1]9.ведомства'!H532</f>
        <v>0</v>
      </c>
      <c r="E338" s="33">
        <f>'[1]9.ведомства'!I532</f>
        <v>0</v>
      </c>
      <c r="F338" s="33">
        <f>'[1]9.ведомства'!J532</f>
        <v>0</v>
      </c>
      <c r="G338" s="33">
        <f>'[1]9.ведомства'!K532</f>
        <v>24300</v>
      </c>
      <c r="H338" s="33">
        <f>'[1]9.ведомства'!L532</f>
        <v>0</v>
      </c>
      <c r="I338" s="59"/>
    </row>
    <row r="339" spans="1:9" s="3" customFormat="1" x14ac:dyDescent="0.25">
      <c r="A339" s="49" t="s">
        <v>274</v>
      </c>
      <c r="B339" s="43" t="s">
        <v>275</v>
      </c>
      <c r="C339" s="33">
        <f t="shared" ref="C339:H339" si="148">C340</f>
        <v>2600000</v>
      </c>
      <c r="D339" s="33">
        <f t="shared" si="148"/>
        <v>0</v>
      </c>
      <c r="E339" s="33">
        <f t="shared" si="148"/>
        <v>0</v>
      </c>
      <c r="F339" s="33">
        <f t="shared" si="148"/>
        <v>0</v>
      </c>
      <c r="G339" s="33">
        <f t="shared" si="148"/>
        <v>2600000</v>
      </c>
      <c r="H339" s="33">
        <f t="shared" si="148"/>
        <v>0</v>
      </c>
      <c r="I339" s="36"/>
    </row>
    <row r="340" spans="1:9" x14ac:dyDescent="0.25">
      <c r="A340" s="48" t="s">
        <v>26</v>
      </c>
      <c r="B340" s="38" t="s">
        <v>27</v>
      </c>
      <c r="C340" s="33">
        <f>'[1]9.ведомства'!G534</f>
        <v>2600000</v>
      </c>
      <c r="D340" s="33">
        <f>'[1]9.ведомства'!H534</f>
        <v>0</v>
      </c>
      <c r="E340" s="33">
        <f>'[1]9.ведомства'!I534</f>
        <v>0</v>
      </c>
      <c r="F340" s="33">
        <f>'[1]9.ведомства'!J534</f>
        <v>0</v>
      </c>
      <c r="G340" s="33">
        <f>'[1]9.ведомства'!K534</f>
        <v>2600000</v>
      </c>
      <c r="H340" s="33">
        <f>'[1]9.ведомства'!L534</f>
        <v>0</v>
      </c>
      <c r="I340" s="59"/>
    </row>
    <row r="341" spans="1:9" s="3" customFormat="1" ht="24" x14ac:dyDescent="0.25">
      <c r="A341" s="49" t="s">
        <v>276</v>
      </c>
      <c r="B341" s="43" t="s">
        <v>277</v>
      </c>
      <c r="C341" s="33">
        <f t="shared" ref="C341:H341" si="149">C342</f>
        <v>1200000</v>
      </c>
      <c r="D341" s="33">
        <f t="shared" si="149"/>
        <v>0</v>
      </c>
      <c r="E341" s="33">
        <f t="shared" si="149"/>
        <v>0</v>
      </c>
      <c r="F341" s="33">
        <f t="shared" si="149"/>
        <v>0</v>
      </c>
      <c r="G341" s="33">
        <f t="shared" si="149"/>
        <v>1200000</v>
      </c>
      <c r="H341" s="33">
        <f t="shared" si="149"/>
        <v>0</v>
      </c>
      <c r="I341" s="36"/>
    </row>
    <row r="342" spans="1:9" x14ac:dyDescent="0.25">
      <c r="A342" s="37" t="s">
        <v>26</v>
      </c>
      <c r="B342" s="38" t="s">
        <v>27</v>
      </c>
      <c r="C342" s="33">
        <f>'[1]9.ведомства'!G536</f>
        <v>1200000</v>
      </c>
      <c r="D342" s="33">
        <f>'[1]9.ведомства'!H536</f>
        <v>0</v>
      </c>
      <c r="E342" s="33">
        <f>'[1]9.ведомства'!I536</f>
        <v>0</v>
      </c>
      <c r="F342" s="33">
        <f>'[1]9.ведомства'!J536</f>
        <v>0</v>
      </c>
      <c r="G342" s="33">
        <f>'[1]9.ведомства'!K536</f>
        <v>1200000</v>
      </c>
      <c r="H342" s="33">
        <f>'[1]9.ведомства'!L536</f>
        <v>0</v>
      </c>
      <c r="I342" s="59"/>
    </row>
    <row r="343" spans="1:9" s="3" customFormat="1" x14ac:dyDescent="0.25">
      <c r="A343" s="34" t="s">
        <v>278</v>
      </c>
      <c r="B343" s="43" t="s">
        <v>279</v>
      </c>
      <c r="C343" s="33">
        <f t="shared" ref="C343:H343" si="150">C344</f>
        <v>50000</v>
      </c>
      <c r="D343" s="33">
        <f t="shared" si="150"/>
        <v>0</v>
      </c>
      <c r="E343" s="33">
        <f t="shared" si="150"/>
        <v>0</v>
      </c>
      <c r="F343" s="33">
        <f t="shared" si="150"/>
        <v>0</v>
      </c>
      <c r="G343" s="33">
        <f t="shared" si="150"/>
        <v>50000</v>
      </c>
      <c r="H343" s="33">
        <f t="shared" si="150"/>
        <v>0</v>
      </c>
      <c r="I343" s="36"/>
    </row>
    <row r="344" spans="1:9" x14ac:dyDescent="0.25">
      <c r="A344" s="37" t="s">
        <v>26</v>
      </c>
      <c r="B344" s="38" t="s">
        <v>27</v>
      </c>
      <c r="C344" s="33">
        <f>'[1]9.ведомства'!G477</f>
        <v>50000</v>
      </c>
      <c r="D344" s="33">
        <f>'[1]9.ведомства'!H477</f>
        <v>0</v>
      </c>
      <c r="E344" s="33">
        <f>'[1]9.ведомства'!I477</f>
        <v>0</v>
      </c>
      <c r="F344" s="33">
        <f>'[1]9.ведомства'!J477</f>
        <v>0</v>
      </c>
      <c r="G344" s="33">
        <f>'[1]9.ведомства'!K477</f>
        <v>50000</v>
      </c>
      <c r="H344" s="33">
        <f>'[1]9.ведомства'!L477</f>
        <v>0</v>
      </c>
      <c r="I344" s="59"/>
    </row>
    <row r="345" spans="1:9" s="3" customFormat="1" x14ac:dyDescent="0.25">
      <c r="A345" s="34" t="s">
        <v>280</v>
      </c>
      <c r="B345" s="43" t="s">
        <v>281</v>
      </c>
      <c r="C345" s="33">
        <f t="shared" ref="C345:H345" si="151">C346</f>
        <v>929000</v>
      </c>
      <c r="D345" s="33">
        <f t="shared" si="151"/>
        <v>0</v>
      </c>
      <c r="E345" s="33">
        <f t="shared" si="151"/>
        <v>0</v>
      </c>
      <c r="F345" s="33">
        <f t="shared" si="151"/>
        <v>0</v>
      </c>
      <c r="G345" s="33">
        <f t="shared" si="151"/>
        <v>929000</v>
      </c>
      <c r="H345" s="33">
        <f t="shared" si="151"/>
        <v>0</v>
      </c>
      <c r="I345" s="36"/>
    </row>
    <row r="346" spans="1:9" x14ac:dyDescent="0.25">
      <c r="A346" s="37" t="s">
        <v>26</v>
      </c>
      <c r="B346" s="38" t="s">
        <v>27</v>
      </c>
      <c r="C346" s="33">
        <f>'[1]9.ведомства'!G479+'[1]9.ведомства'!G505+'[1]9.ведомства'!G447</f>
        <v>929000</v>
      </c>
      <c r="D346" s="33">
        <f>'[1]9.ведомства'!H479+'[1]9.ведомства'!H505+'[1]9.ведомства'!H447</f>
        <v>0</v>
      </c>
      <c r="E346" s="33">
        <f>'[1]9.ведомства'!I479+'[1]9.ведомства'!I505+'[1]9.ведомства'!I447</f>
        <v>0</v>
      </c>
      <c r="F346" s="33">
        <f>'[1]9.ведомства'!J479+'[1]9.ведомства'!J505+'[1]9.ведомства'!J447</f>
        <v>0</v>
      </c>
      <c r="G346" s="33">
        <f>'[1]9.ведомства'!K479+'[1]9.ведомства'!K505+'[1]9.ведомства'!K447</f>
        <v>929000</v>
      </c>
      <c r="H346" s="33">
        <f>'[1]9.ведомства'!L479+'[1]9.ведомства'!L505+'[1]9.ведомства'!L447</f>
        <v>0</v>
      </c>
      <c r="I346" s="59"/>
    </row>
    <row r="347" spans="1:9" s="3" customFormat="1" x14ac:dyDescent="0.25">
      <c r="A347" s="49" t="s">
        <v>282</v>
      </c>
      <c r="B347" s="43" t="s">
        <v>283</v>
      </c>
      <c r="C347" s="33">
        <f t="shared" ref="C347:H347" si="152">C348</f>
        <v>75700</v>
      </c>
      <c r="D347" s="33">
        <f t="shared" si="152"/>
        <v>0</v>
      </c>
      <c r="E347" s="33">
        <f t="shared" si="152"/>
        <v>0</v>
      </c>
      <c r="F347" s="33">
        <f t="shared" si="152"/>
        <v>0</v>
      </c>
      <c r="G347" s="33">
        <f t="shared" si="152"/>
        <v>75700</v>
      </c>
      <c r="H347" s="33">
        <f t="shared" si="152"/>
        <v>0</v>
      </c>
      <c r="I347" s="36"/>
    </row>
    <row r="348" spans="1:9" x14ac:dyDescent="0.25">
      <c r="A348" s="48" t="s">
        <v>26</v>
      </c>
      <c r="B348" s="38" t="s">
        <v>27</v>
      </c>
      <c r="C348" s="33">
        <f>'[1]9.ведомства'!G538</f>
        <v>75700</v>
      </c>
      <c r="D348" s="33">
        <f>'[1]9.ведомства'!H538</f>
        <v>0</v>
      </c>
      <c r="E348" s="33">
        <f>'[1]9.ведомства'!I538</f>
        <v>0</v>
      </c>
      <c r="F348" s="33">
        <f>'[1]9.ведомства'!J538</f>
        <v>0</v>
      </c>
      <c r="G348" s="33">
        <f>'[1]9.ведомства'!K538</f>
        <v>75700</v>
      </c>
      <c r="H348" s="33">
        <f>'[1]9.ведомства'!L538</f>
        <v>0</v>
      </c>
      <c r="I348" s="59"/>
    </row>
    <row r="349" spans="1:9" ht="25.5" x14ac:dyDescent="0.25">
      <c r="A349" s="39" t="s">
        <v>284</v>
      </c>
      <c r="B349" s="40" t="s">
        <v>285</v>
      </c>
      <c r="C349" s="33">
        <f t="shared" ref="C349:H349" si="153">C352</f>
        <v>1498257.36</v>
      </c>
      <c r="D349" s="33">
        <f t="shared" si="153"/>
        <v>0</v>
      </c>
      <c r="E349" s="33">
        <f t="shared" si="153"/>
        <v>0</v>
      </c>
      <c r="F349" s="33">
        <f t="shared" si="153"/>
        <v>0</v>
      </c>
      <c r="G349" s="33">
        <f t="shared" si="153"/>
        <v>1498257.36</v>
      </c>
      <c r="H349" s="33">
        <f t="shared" si="153"/>
        <v>0</v>
      </c>
      <c r="I349" s="59"/>
    </row>
    <row r="350" spans="1:9" ht="24" x14ac:dyDescent="0.25">
      <c r="A350" s="48" t="s">
        <v>286</v>
      </c>
      <c r="B350" s="35" t="s">
        <v>269</v>
      </c>
      <c r="C350" s="33">
        <f t="shared" ref="C350:H350" si="154">C351</f>
        <v>2353303.9700000002</v>
      </c>
      <c r="D350" s="33">
        <f t="shared" si="154"/>
        <v>2353303.9700000002</v>
      </c>
      <c r="E350" s="33">
        <f t="shared" si="154"/>
        <v>0</v>
      </c>
      <c r="F350" s="33">
        <f t="shared" si="154"/>
        <v>0</v>
      </c>
      <c r="G350" s="33">
        <f t="shared" si="154"/>
        <v>2353303.9700000002</v>
      </c>
      <c r="H350" s="33">
        <f t="shared" si="154"/>
        <v>2353303.9700000002</v>
      </c>
      <c r="I350" s="59"/>
    </row>
    <row r="351" spans="1:9" x14ac:dyDescent="0.25">
      <c r="A351" s="48" t="s">
        <v>26</v>
      </c>
      <c r="B351" s="38" t="s">
        <v>27</v>
      </c>
      <c r="C351" s="33">
        <f>'[1]9.ведомства'!G484</f>
        <v>2353303.9700000002</v>
      </c>
      <c r="D351" s="33">
        <f>'[1]9.ведомства'!H484</f>
        <v>2353303.9700000002</v>
      </c>
      <c r="E351" s="33">
        <f>'[1]9.ведомства'!I484</f>
        <v>0</v>
      </c>
      <c r="F351" s="33">
        <f>'[1]9.ведомства'!J484</f>
        <v>0</v>
      </c>
      <c r="G351" s="33">
        <f>'[1]9.ведомства'!K484</f>
        <v>2353303.9700000002</v>
      </c>
      <c r="H351" s="33">
        <f>'[1]9.ведомства'!L484</f>
        <v>2353303.9700000002</v>
      </c>
      <c r="I351" s="59"/>
    </row>
    <row r="352" spans="1:9" x14ac:dyDescent="0.25">
      <c r="A352" s="48" t="s">
        <v>26</v>
      </c>
      <c r="B352" s="38" t="s">
        <v>27</v>
      </c>
      <c r="C352" s="33">
        <f>'[1]9.ведомства'!G482</f>
        <v>1498257.36</v>
      </c>
      <c r="D352" s="33">
        <f>'[1]9.ведомства'!H482</f>
        <v>0</v>
      </c>
      <c r="E352" s="33">
        <f>'[1]9.ведомства'!I482</f>
        <v>0</v>
      </c>
      <c r="F352" s="33">
        <f>'[1]9.ведомства'!J482</f>
        <v>0</v>
      </c>
      <c r="G352" s="33">
        <f>'[1]9.ведомства'!K482</f>
        <v>1498257.36</v>
      </c>
      <c r="H352" s="33">
        <f>'[1]9.ведомства'!L482</f>
        <v>0</v>
      </c>
      <c r="I352" s="59"/>
    </row>
    <row r="353" spans="1:9" s="3" customFormat="1" ht="24" x14ac:dyDescent="0.25">
      <c r="A353" s="49" t="s">
        <v>287</v>
      </c>
      <c r="B353" s="43" t="s">
        <v>95</v>
      </c>
      <c r="C353" s="33">
        <f t="shared" ref="C353:H353" si="155">C354</f>
        <v>1200000</v>
      </c>
      <c r="D353" s="33">
        <f t="shared" si="155"/>
        <v>0</v>
      </c>
      <c r="E353" s="33">
        <f t="shared" si="155"/>
        <v>0</v>
      </c>
      <c r="F353" s="33">
        <f t="shared" si="155"/>
        <v>0</v>
      </c>
      <c r="G353" s="33">
        <f t="shared" si="155"/>
        <v>1200000</v>
      </c>
      <c r="H353" s="33">
        <f t="shared" si="155"/>
        <v>0</v>
      </c>
      <c r="I353" s="36"/>
    </row>
    <row r="354" spans="1:9" s="3" customFormat="1" x14ac:dyDescent="0.25">
      <c r="A354" s="48" t="s">
        <v>26</v>
      </c>
      <c r="B354" s="38" t="s">
        <v>27</v>
      </c>
      <c r="C354" s="33">
        <f>'[1]9.ведомства'!G543</f>
        <v>1200000</v>
      </c>
      <c r="D354" s="33">
        <f>'[1]9.ведомства'!H543</f>
        <v>0</v>
      </c>
      <c r="E354" s="33">
        <f>'[1]9.ведомства'!I543</f>
        <v>0</v>
      </c>
      <c r="F354" s="33">
        <f>'[1]9.ведомства'!J543</f>
        <v>0</v>
      </c>
      <c r="G354" s="33">
        <f>'[1]9.ведомства'!K543</f>
        <v>1200000</v>
      </c>
      <c r="H354" s="33">
        <f>'[1]9.ведомства'!L543</f>
        <v>0</v>
      </c>
      <c r="I354" s="36"/>
    </row>
    <row r="355" spans="1:9" s="3" customFormat="1" ht="36" x14ac:dyDescent="0.25">
      <c r="A355" s="49" t="s">
        <v>288</v>
      </c>
      <c r="B355" s="43" t="s">
        <v>289</v>
      </c>
      <c r="C355" s="33">
        <f t="shared" ref="C355:H355" si="156">C356</f>
        <v>40007687.600000001</v>
      </c>
      <c r="D355" s="33">
        <f t="shared" si="156"/>
        <v>0</v>
      </c>
      <c r="E355" s="33">
        <f t="shared" si="156"/>
        <v>0</v>
      </c>
      <c r="F355" s="33">
        <f t="shared" si="156"/>
        <v>0</v>
      </c>
      <c r="G355" s="33">
        <f t="shared" si="156"/>
        <v>40007687.600000001</v>
      </c>
      <c r="H355" s="33">
        <f t="shared" si="156"/>
        <v>0</v>
      </c>
      <c r="I355" s="36"/>
    </row>
    <row r="356" spans="1:9" s="3" customFormat="1" x14ac:dyDescent="0.25">
      <c r="A356" s="48" t="s">
        <v>26</v>
      </c>
      <c r="B356" s="38" t="s">
        <v>27</v>
      </c>
      <c r="C356" s="33">
        <f>'[1]9.ведомства'!G545</f>
        <v>40007687.600000001</v>
      </c>
      <c r="D356" s="33">
        <f>'[1]9.ведомства'!H545</f>
        <v>0</v>
      </c>
      <c r="E356" s="33">
        <f>'[1]9.ведомства'!I545</f>
        <v>0</v>
      </c>
      <c r="F356" s="33">
        <f>'[1]9.ведомства'!J545</f>
        <v>0</v>
      </c>
      <c r="G356" s="33">
        <f>'[1]9.ведомства'!K545</f>
        <v>40007687.600000001</v>
      </c>
      <c r="H356" s="33">
        <f>'[1]9.ведомства'!L545</f>
        <v>0</v>
      </c>
      <c r="I356" s="36"/>
    </row>
    <row r="357" spans="1:9" s="3" customFormat="1" ht="36" x14ac:dyDescent="0.25">
      <c r="A357" s="49" t="s">
        <v>290</v>
      </c>
      <c r="B357" s="43" t="s">
        <v>291</v>
      </c>
      <c r="C357" s="33">
        <f t="shared" ref="C357:H357" si="157">C358</f>
        <v>20087604.010000002</v>
      </c>
      <c r="D357" s="33">
        <f t="shared" si="157"/>
        <v>0</v>
      </c>
      <c r="E357" s="33">
        <f t="shared" si="157"/>
        <v>0</v>
      </c>
      <c r="F357" s="33">
        <f t="shared" si="157"/>
        <v>0</v>
      </c>
      <c r="G357" s="33">
        <f t="shared" si="157"/>
        <v>20087604.010000002</v>
      </c>
      <c r="H357" s="33">
        <f t="shared" si="157"/>
        <v>0</v>
      </c>
      <c r="I357" s="36"/>
    </row>
    <row r="358" spans="1:9" s="3" customFormat="1" x14ac:dyDescent="0.25">
      <c r="A358" s="48" t="s">
        <v>26</v>
      </c>
      <c r="B358" s="38" t="s">
        <v>27</v>
      </c>
      <c r="C358" s="33">
        <f>'[1]9.ведомства'!G547</f>
        <v>20087604.010000002</v>
      </c>
      <c r="D358" s="33">
        <f>'[1]9.ведомства'!H547</f>
        <v>0</v>
      </c>
      <c r="E358" s="33">
        <f>'[1]9.ведомства'!I547</f>
        <v>0</v>
      </c>
      <c r="F358" s="33">
        <f>'[1]9.ведомства'!J547</f>
        <v>0</v>
      </c>
      <c r="G358" s="33">
        <f>'[1]9.ведомства'!K547</f>
        <v>20087604.010000002</v>
      </c>
      <c r="H358" s="33">
        <f>'[1]9.ведомства'!L547</f>
        <v>0</v>
      </c>
      <c r="I358" s="36"/>
    </row>
    <row r="359" spans="1:9" s="3" customFormat="1" ht="36" x14ac:dyDescent="0.25">
      <c r="A359" s="49" t="s">
        <v>292</v>
      </c>
      <c r="B359" s="43" t="s">
        <v>293</v>
      </c>
      <c r="C359" s="33">
        <f t="shared" ref="C359:H359" si="158">C360</f>
        <v>16550151.18</v>
      </c>
      <c r="D359" s="33">
        <f t="shared" si="158"/>
        <v>0</v>
      </c>
      <c r="E359" s="33">
        <f t="shared" si="158"/>
        <v>0</v>
      </c>
      <c r="F359" s="33">
        <f t="shared" si="158"/>
        <v>0</v>
      </c>
      <c r="G359" s="33">
        <f t="shared" si="158"/>
        <v>16550151.18</v>
      </c>
      <c r="H359" s="33">
        <f t="shared" si="158"/>
        <v>0</v>
      </c>
      <c r="I359" s="36"/>
    </row>
    <row r="360" spans="1:9" s="3" customFormat="1" x14ac:dyDescent="0.25">
      <c r="A360" s="48" t="s">
        <v>26</v>
      </c>
      <c r="B360" s="38" t="s">
        <v>27</v>
      </c>
      <c r="C360" s="33">
        <f>'[1]9.ведомства'!G549</f>
        <v>16550151.18</v>
      </c>
      <c r="D360" s="33">
        <f>'[1]9.ведомства'!H549</f>
        <v>0</v>
      </c>
      <c r="E360" s="33">
        <f>'[1]9.ведомства'!I549</f>
        <v>0</v>
      </c>
      <c r="F360" s="33">
        <f>'[1]9.ведомства'!J549</f>
        <v>0</v>
      </c>
      <c r="G360" s="33">
        <f>'[1]9.ведомства'!K549</f>
        <v>16550151.18</v>
      </c>
      <c r="H360" s="33">
        <f>'[1]9.ведомства'!L549</f>
        <v>0</v>
      </c>
      <c r="I360" s="36"/>
    </row>
    <row r="361" spans="1:9" s="3" customFormat="1" x14ac:dyDescent="0.25">
      <c r="A361" s="39" t="s">
        <v>294</v>
      </c>
      <c r="B361" s="40" t="s">
        <v>295</v>
      </c>
      <c r="C361" s="33">
        <f t="shared" ref="C361:H361" si="159">C362</f>
        <v>48880000</v>
      </c>
      <c r="D361" s="33">
        <f t="shared" si="159"/>
        <v>48880000</v>
      </c>
      <c r="E361" s="33">
        <f t="shared" si="159"/>
        <v>0</v>
      </c>
      <c r="F361" s="33">
        <f t="shared" si="159"/>
        <v>0</v>
      </c>
      <c r="G361" s="33">
        <f t="shared" si="159"/>
        <v>48880000</v>
      </c>
      <c r="H361" s="33">
        <f t="shared" si="159"/>
        <v>48880000</v>
      </c>
      <c r="I361" s="36"/>
    </row>
    <row r="362" spans="1:9" s="3" customFormat="1" x14ac:dyDescent="0.25">
      <c r="A362" s="39" t="s">
        <v>15</v>
      </c>
      <c r="B362" s="35" t="s">
        <v>16</v>
      </c>
      <c r="C362" s="33">
        <f>'[1]9.ведомства'!G209</f>
        <v>48880000</v>
      </c>
      <c r="D362" s="33">
        <f>'[1]9.ведомства'!H209</f>
        <v>48880000</v>
      </c>
      <c r="E362" s="33">
        <f>'[1]9.ведомства'!I209</f>
        <v>0</v>
      </c>
      <c r="F362" s="33">
        <f>'[1]9.ведомства'!J209</f>
        <v>0</v>
      </c>
      <c r="G362" s="33">
        <f>'[1]9.ведомства'!K209</f>
        <v>48880000</v>
      </c>
      <c r="H362" s="33">
        <f>'[1]9.ведомства'!L209</f>
        <v>48880000</v>
      </c>
      <c r="I362" s="36"/>
    </row>
    <row r="363" spans="1:9" s="3" customFormat="1" ht="24" x14ac:dyDescent="0.25">
      <c r="A363" s="39" t="s">
        <v>296</v>
      </c>
      <c r="B363" s="35" t="s">
        <v>297</v>
      </c>
      <c r="C363" s="33">
        <f t="shared" ref="C363:H363" si="160">SUM(C364:C365)</f>
        <v>70619166.570000008</v>
      </c>
      <c r="D363" s="33">
        <f t="shared" si="160"/>
        <v>0</v>
      </c>
      <c r="E363" s="33">
        <f t="shared" si="160"/>
        <v>9661500</v>
      </c>
      <c r="F363" s="33">
        <f t="shared" si="160"/>
        <v>0</v>
      </c>
      <c r="G363" s="33">
        <f t="shared" si="160"/>
        <v>80280666.570000008</v>
      </c>
      <c r="H363" s="33">
        <f t="shared" si="160"/>
        <v>0</v>
      </c>
      <c r="I363" s="36"/>
    </row>
    <row r="364" spans="1:9" s="3" customFormat="1" x14ac:dyDescent="0.25">
      <c r="A364" s="39" t="s">
        <v>15</v>
      </c>
      <c r="B364" s="35" t="s">
        <v>16</v>
      </c>
      <c r="C364" s="33">
        <f>'[1]9.ведомства'!G203+'[1]9.ведомства'!G211</f>
        <v>70540132.900000006</v>
      </c>
      <c r="D364" s="33">
        <f>'[1]9.ведомства'!H203+'[1]9.ведомства'!H211</f>
        <v>0</v>
      </c>
      <c r="E364" s="33">
        <f>'[1]9.ведомства'!I203+'[1]9.ведомства'!I211</f>
        <v>9661500</v>
      </c>
      <c r="F364" s="33">
        <f>'[1]9.ведомства'!J203+'[1]9.ведомства'!J211</f>
        <v>0</v>
      </c>
      <c r="G364" s="33">
        <f>'[1]9.ведомства'!K203+'[1]9.ведомства'!K211</f>
        <v>80201632.900000006</v>
      </c>
      <c r="H364" s="33">
        <f>'[1]9.ведомства'!L203+'[1]9.ведомства'!L211</f>
        <v>0</v>
      </c>
      <c r="I364" s="36"/>
    </row>
    <row r="365" spans="1:9" s="3" customFormat="1" x14ac:dyDescent="0.25">
      <c r="A365" s="48" t="s">
        <v>26</v>
      </c>
      <c r="B365" s="38" t="s">
        <v>27</v>
      </c>
      <c r="C365" s="33">
        <f>'[1]9.ведомства'!G451</f>
        <v>79033.67</v>
      </c>
      <c r="D365" s="33">
        <f>'[1]9.ведомства'!H451</f>
        <v>0</v>
      </c>
      <c r="E365" s="33">
        <f>'[1]9.ведомства'!I451</f>
        <v>0</v>
      </c>
      <c r="F365" s="33">
        <f>'[1]9.ведомства'!J451</f>
        <v>0</v>
      </c>
      <c r="G365" s="33">
        <f>'[1]9.ведомства'!K451</f>
        <v>79033.67</v>
      </c>
      <c r="H365" s="33">
        <f>'[1]9.ведомства'!L451</f>
        <v>0</v>
      </c>
      <c r="I365" s="36"/>
    </row>
    <row r="366" spans="1:9" x14ac:dyDescent="0.25">
      <c r="A366" s="75" t="s">
        <v>298</v>
      </c>
      <c r="B366" s="75"/>
      <c r="C366" s="33">
        <f t="shared" ref="C366:H366" si="161">C367+C369+C371+C373+C375</f>
        <v>59438792.700000003</v>
      </c>
      <c r="D366" s="33">
        <f t="shared" si="161"/>
        <v>22742900</v>
      </c>
      <c r="E366" s="33">
        <f t="shared" si="161"/>
        <v>0</v>
      </c>
      <c r="F366" s="33">
        <f t="shared" si="161"/>
        <v>0</v>
      </c>
      <c r="G366" s="33">
        <f t="shared" si="161"/>
        <v>59438792.700000003</v>
      </c>
      <c r="H366" s="33">
        <f t="shared" si="161"/>
        <v>22742900</v>
      </c>
      <c r="I366" s="59"/>
    </row>
    <row r="367" spans="1:9" s="3" customFormat="1" ht="24" x14ac:dyDescent="0.25">
      <c r="A367" s="34" t="s">
        <v>299</v>
      </c>
      <c r="B367" s="43" t="s">
        <v>95</v>
      </c>
      <c r="C367" s="33">
        <f t="shared" ref="C367:H367" si="162">C368</f>
        <v>580000</v>
      </c>
      <c r="D367" s="33">
        <f t="shared" si="162"/>
        <v>0</v>
      </c>
      <c r="E367" s="33">
        <f t="shared" si="162"/>
        <v>0</v>
      </c>
      <c r="F367" s="33">
        <f t="shared" si="162"/>
        <v>0</v>
      </c>
      <c r="G367" s="33">
        <f t="shared" si="162"/>
        <v>580000</v>
      </c>
      <c r="H367" s="33">
        <f t="shared" si="162"/>
        <v>0</v>
      </c>
      <c r="I367" s="36"/>
    </row>
    <row r="368" spans="1:9" x14ac:dyDescent="0.25">
      <c r="A368" s="48" t="s">
        <v>26</v>
      </c>
      <c r="B368" s="38" t="s">
        <v>27</v>
      </c>
      <c r="C368" s="33">
        <f>'[1]9.ведомства'!G553</f>
        <v>580000</v>
      </c>
      <c r="D368" s="33">
        <f>'[1]9.ведомства'!H553</f>
        <v>0</v>
      </c>
      <c r="E368" s="33">
        <f>'[1]9.ведомства'!I553</f>
        <v>0</v>
      </c>
      <c r="F368" s="33">
        <f>'[1]9.ведомства'!J553</f>
        <v>0</v>
      </c>
      <c r="G368" s="33">
        <f>'[1]9.ведомства'!K553</f>
        <v>580000</v>
      </c>
      <c r="H368" s="33">
        <f>'[1]9.ведомства'!L553</f>
        <v>0</v>
      </c>
      <c r="I368" s="59"/>
    </row>
    <row r="369" spans="1:9" s="3" customFormat="1" ht="38.25" x14ac:dyDescent="0.25">
      <c r="A369" s="49" t="s">
        <v>300</v>
      </c>
      <c r="B369" s="40" t="s">
        <v>301</v>
      </c>
      <c r="C369" s="33">
        <f t="shared" ref="C369:H369" si="163">C370</f>
        <v>1756000</v>
      </c>
      <c r="D369" s="33">
        <f t="shared" si="163"/>
        <v>1756000</v>
      </c>
      <c r="E369" s="33">
        <f t="shared" si="163"/>
        <v>0</v>
      </c>
      <c r="F369" s="33">
        <f t="shared" si="163"/>
        <v>0</v>
      </c>
      <c r="G369" s="33">
        <f t="shared" si="163"/>
        <v>1756000</v>
      </c>
      <c r="H369" s="33">
        <f t="shared" si="163"/>
        <v>1756000</v>
      </c>
      <c r="I369" s="36"/>
    </row>
    <row r="370" spans="1:9" x14ac:dyDescent="0.25">
      <c r="A370" s="48" t="s">
        <v>26</v>
      </c>
      <c r="B370" s="38" t="s">
        <v>27</v>
      </c>
      <c r="C370" s="33">
        <f>'[1]9.ведомства'!G487</f>
        <v>1756000</v>
      </c>
      <c r="D370" s="33">
        <f>'[1]9.ведомства'!H487</f>
        <v>1756000</v>
      </c>
      <c r="E370" s="33">
        <f>'[1]9.ведомства'!I487</f>
        <v>0</v>
      </c>
      <c r="F370" s="33">
        <f>'[1]9.ведомства'!J487</f>
        <v>0</v>
      </c>
      <c r="G370" s="33">
        <f>'[1]9.ведомства'!K487</f>
        <v>1756000</v>
      </c>
      <c r="H370" s="33">
        <f>'[1]9.ведомства'!L487</f>
        <v>1756000</v>
      </c>
      <c r="I370" s="59"/>
    </row>
    <row r="371" spans="1:9" s="3" customFormat="1" x14ac:dyDescent="0.25">
      <c r="A371" s="49" t="s">
        <v>302</v>
      </c>
      <c r="B371" s="43" t="s">
        <v>303</v>
      </c>
      <c r="C371" s="33">
        <f t="shared" ref="C371:H371" si="164">C372</f>
        <v>20986900</v>
      </c>
      <c r="D371" s="33">
        <f t="shared" si="164"/>
        <v>20986900</v>
      </c>
      <c r="E371" s="33">
        <f t="shared" si="164"/>
        <v>0</v>
      </c>
      <c r="F371" s="33">
        <f t="shared" si="164"/>
        <v>0</v>
      </c>
      <c r="G371" s="33">
        <f t="shared" si="164"/>
        <v>20986900</v>
      </c>
      <c r="H371" s="33">
        <f t="shared" si="164"/>
        <v>20986900</v>
      </c>
      <c r="I371" s="36"/>
    </row>
    <row r="372" spans="1:9" x14ac:dyDescent="0.25">
      <c r="A372" s="48" t="s">
        <v>26</v>
      </c>
      <c r="B372" s="38" t="s">
        <v>27</v>
      </c>
      <c r="C372" s="33">
        <f>'[1]9.ведомства'!G489</f>
        <v>20986900</v>
      </c>
      <c r="D372" s="33">
        <f>'[1]9.ведомства'!H489</f>
        <v>20986900</v>
      </c>
      <c r="E372" s="33">
        <f>'[1]9.ведомства'!I489</f>
        <v>0</v>
      </c>
      <c r="F372" s="33">
        <f>'[1]9.ведомства'!J489</f>
        <v>0</v>
      </c>
      <c r="G372" s="33">
        <f>'[1]9.ведомства'!K489</f>
        <v>20986900</v>
      </c>
      <c r="H372" s="33">
        <f>'[1]9.ведомства'!L489</f>
        <v>20986900</v>
      </c>
      <c r="I372" s="59"/>
    </row>
    <row r="373" spans="1:9" s="3" customFormat="1" ht="36" x14ac:dyDescent="0.25">
      <c r="A373" s="34" t="s">
        <v>304</v>
      </c>
      <c r="B373" s="43" t="s">
        <v>305</v>
      </c>
      <c r="C373" s="33">
        <f t="shared" ref="C373:H373" si="165">C374</f>
        <v>32084541.280000001</v>
      </c>
      <c r="D373" s="33">
        <f t="shared" si="165"/>
        <v>0</v>
      </c>
      <c r="E373" s="33">
        <f t="shared" si="165"/>
        <v>0</v>
      </c>
      <c r="F373" s="33">
        <f t="shared" si="165"/>
        <v>0</v>
      </c>
      <c r="G373" s="33">
        <f t="shared" si="165"/>
        <v>32084541.280000001</v>
      </c>
      <c r="H373" s="33">
        <f t="shared" si="165"/>
        <v>0</v>
      </c>
      <c r="I373" s="36"/>
    </row>
    <row r="374" spans="1:9" x14ac:dyDescent="0.25">
      <c r="A374" s="48" t="s">
        <v>26</v>
      </c>
      <c r="B374" s="38" t="s">
        <v>27</v>
      </c>
      <c r="C374" s="33">
        <f>'[1]9.ведомства'!G555</f>
        <v>32084541.280000001</v>
      </c>
      <c r="D374" s="33">
        <f>'[1]9.ведомства'!H555</f>
        <v>0</v>
      </c>
      <c r="E374" s="33">
        <f>'[1]9.ведомства'!I555</f>
        <v>0</v>
      </c>
      <c r="F374" s="33">
        <f>'[1]9.ведомства'!J555</f>
        <v>0</v>
      </c>
      <c r="G374" s="33">
        <f>'[1]9.ведомства'!K555</f>
        <v>32084541.280000001</v>
      </c>
      <c r="H374" s="33">
        <f>'[1]9.ведомства'!L555</f>
        <v>0</v>
      </c>
      <c r="I374" s="59"/>
    </row>
    <row r="375" spans="1:9" s="3" customFormat="1" ht="36" x14ac:dyDescent="0.25">
      <c r="A375" s="49" t="s">
        <v>306</v>
      </c>
      <c r="B375" s="43" t="s">
        <v>307</v>
      </c>
      <c r="C375" s="33">
        <f t="shared" ref="C375:H375" si="166">C376</f>
        <v>4031351.42</v>
      </c>
      <c r="D375" s="33">
        <f t="shared" si="166"/>
        <v>0</v>
      </c>
      <c r="E375" s="33">
        <f t="shared" si="166"/>
        <v>0</v>
      </c>
      <c r="F375" s="33">
        <f t="shared" si="166"/>
        <v>0</v>
      </c>
      <c r="G375" s="33">
        <f t="shared" si="166"/>
        <v>4031351.42</v>
      </c>
      <c r="H375" s="33">
        <f t="shared" si="166"/>
        <v>0</v>
      </c>
      <c r="I375" s="36"/>
    </row>
    <row r="376" spans="1:9" x14ac:dyDescent="0.25">
      <c r="A376" s="48" t="s">
        <v>26</v>
      </c>
      <c r="B376" s="38" t="s">
        <v>27</v>
      </c>
      <c r="C376" s="33">
        <f>'[1]9.ведомства'!G491</f>
        <v>4031351.42</v>
      </c>
      <c r="D376" s="33">
        <f>'[1]9.ведомства'!H491</f>
        <v>0</v>
      </c>
      <c r="E376" s="33">
        <f>'[1]9.ведомства'!I491</f>
        <v>0</v>
      </c>
      <c r="F376" s="33">
        <f>'[1]9.ведомства'!J491</f>
        <v>0</v>
      </c>
      <c r="G376" s="33">
        <f>'[1]9.ведомства'!K491</f>
        <v>4031351.42</v>
      </c>
      <c r="H376" s="33">
        <f>'[1]9.ведомства'!L491</f>
        <v>0</v>
      </c>
      <c r="I376" s="59"/>
    </row>
    <row r="377" spans="1:9" x14ac:dyDescent="0.25">
      <c r="A377" s="65" t="s">
        <v>308</v>
      </c>
      <c r="B377" s="65"/>
      <c r="C377" s="33">
        <f t="shared" ref="C377:H377" si="167">C378+C380+C384+C386+C388+C382</f>
        <v>36076300</v>
      </c>
      <c r="D377" s="33">
        <f t="shared" si="167"/>
        <v>36076300</v>
      </c>
      <c r="E377" s="33">
        <f t="shared" si="167"/>
        <v>0</v>
      </c>
      <c r="F377" s="33">
        <f t="shared" si="167"/>
        <v>0</v>
      </c>
      <c r="G377" s="33">
        <f t="shared" si="167"/>
        <v>36076300</v>
      </c>
      <c r="H377" s="33">
        <f t="shared" si="167"/>
        <v>36076300</v>
      </c>
      <c r="I377" s="59"/>
    </row>
    <row r="378" spans="1:9" s="3" customFormat="1" ht="25.5" x14ac:dyDescent="0.25">
      <c r="A378" s="34" t="s">
        <v>309</v>
      </c>
      <c r="B378" s="40" t="s">
        <v>310</v>
      </c>
      <c r="C378" s="33">
        <f t="shared" ref="C378:H378" si="168">C379</f>
        <v>26694500</v>
      </c>
      <c r="D378" s="33">
        <f t="shared" si="168"/>
        <v>26694500</v>
      </c>
      <c r="E378" s="33">
        <f t="shared" si="168"/>
        <v>0</v>
      </c>
      <c r="F378" s="33">
        <f t="shared" si="168"/>
        <v>0</v>
      </c>
      <c r="G378" s="33">
        <f t="shared" si="168"/>
        <v>26694500</v>
      </c>
      <c r="H378" s="33">
        <f t="shared" si="168"/>
        <v>26694500</v>
      </c>
      <c r="I378" s="36"/>
    </row>
    <row r="379" spans="1:9" x14ac:dyDescent="0.25">
      <c r="A379" s="37" t="s">
        <v>26</v>
      </c>
      <c r="B379" s="38" t="s">
        <v>27</v>
      </c>
      <c r="C379" s="33">
        <f>'[1]9.ведомства'!G579</f>
        <v>26694500</v>
      </c>
      <c r="D379" s="33">
        <f>'[1]9.ведомства'!H579</f>
        <v>26694500</v>
      </c>
      <c r="E379" s="33">
        <f>'[1]9.ведомства'!I579</f>
        <v>0</v>
      </c>
      <c r="F379" s="33">
        <f>'[1]9.ведомства'!J579</f>
        <v>0</v>
      </c>
      <c r="G379" s="33">
        <f>'[1]9.ведомства'!K579</f>
        <v>26694500</v>
      </c>
      <c r="H379" s="33">
        <f>'[1]9.ведомства'!L579</f>
        <v>26694500</v>
      </c>
      <c r="I379" s="59"/>
    </row>
    <row r="380" spans="1:9" s="3" customFormat="1" ht="36" x14ac:dyDescent="0.25">
      <c r="A380" s="34" t="s">
        <v>311</v>
      </c>
      <c r="B380" s="43" t="s">
        <v>312</v>
      </c>
      <c r="C380" s="33">
        <f t="shared" ref="C380:H380" si="169">C381</f>
        <v>39300</v>
      </c>
      <c r="D380" s="33">
        <f t="shared" si="169"/>
        <v>39300</v>
      </c>
      <c r="E380" s="33">
        <f t="shared" si="169"/>
        <v>0</v>
      </c>
      <c r="F380" s="33">
        <f t="shared" si="169"/>
        <v>0</v>
      </c>
      <c r="G380" s="33">
        <f t="shared" si="169"/>
        <v>39300</v>
      </c>
      <c r="H380" s="33">
        <f t="shared" si="169"/>
        <v>39300</v>
      </c>
      <c r="I380" s="36"/>
    </row>
    <row r="381" spans="1:9" x14ac:dyDescent="0.25">
      <c r="A381" s="37" t="s">
        <v>26</v>
      </c>
      <c r="B381" s="38" t="s">
        <v>27</v>
      </c>
      <c r="C381" s="33">
        <f>'[1]9.ведомства'!G582</f>
        <v>39300</v>
      </c>
      <c r="D381" s="33">
        <f>'[1]9.ведомства'!H582</f>
        <v>39300</v>
      </c>
      <c r="E381" s="33">
        <f>'[1]9.ведомства'!I582</f>
        <v>0</v>
      </c>
      <c r="F381" s="33">
        <f>'[1]9.ведомства'!J582</f>
        <v>0</v>
      </c>
      <c r="G381" s="33">
        <f>'[1]9.ведомства'!K582</f>
        <v>39300</v>
      </c>
      <c r="H381" s="33">
        <f>'[1]9.ведомства'!L582</f>
        <v>39300</v>
      </c>
      <c r="I381" s="59"/>
    </row>
    <row r="382" spans="1:9" s="3" customFormat="1" ht="51" x14ac:dyDescent="0.25">
      <c r="A382" s="34" t="s">
        <v>313</v>
      </c>
      <c r="B382" s="40" t="s">
        <v>314</v>
      </c>
      <c r="C382" s="33">
        <f t="shared" ref="C382:H382" si="170">C383</f>
        <v>6307000</v>
      </c>
      <c r="D382" s="33">
        <f t="shared" si="170"/>
        <v>6307000</v>
      </c>
      <c r="E382" s="33">
        <f t="shared" si="170"/>
        <v>0</v>
      </c>
      <c r="F382" s="33">
        <f t="shared" si="170"/>
        <v>0</v>
      </c>
      <c r="G382" s="33">
        <f t="shared" si="170"/>
        <v>6307000</v>
      </c>
      <c r="H382" s="33">
        <f t="shared" si="170"/>
        <v>6307000</v>
      </c>
      <c r="I382" s="36"/>
    </row>
    <row r="383" spans="1:9" x14ac:dyDescent="0.25">
      <c r="A383" s="37" t="s">
        <v>26</v>
      </c>
      <c r="B383" s="38" t="s">
        <v>27</v>
      </c>
      <c r="C383" s="33">
        <f>'[1]9.ведомства'!G585</f>
        <v>6307000</v>
      </c>
      <c r="D383" s="33">
        <f>'[1]9.ведомства'!H585</f>
        <v>6307000</v>
      </c>
      <c r="E383" s="33">
        <f>'[1]9.ведомства'!I585</f>
        <v>0</v>
      </c>
      <c r="F383" s="33">
        <f>'[1]9.ведомства'!J585</f>
        <v>0</v>
      </c>
      <c r="G383" s="33">
        <f>'[1]9.ведомства'!K585</f>
        <v>6307000</v>
      </c>
      <c r="H383" s="33">
        <f>'[1]9.ведомства'!L585</f>
        <v>6307000</v>
      </c>
      <c r="I383" s="59"/>
    </row>
    <row r="384" spans="1:9" s="3" customFormat="1" ht="38.25" x14ac:dyDescent="0.25">
      <c r="A384" s="34" t="s">
        <v>315</v>
      </c>
      <c r="B384" s="40" t="s">
        <v>316</v>
      </c>
      <c r="C384" s="33">
        <f t="shared" ref="C384:H384" si="171">C385</f>
        <v>2261500</v>
      </c>
      <c r="D384" s="33">
        <f t="shared" si="171"/>
        <v>2261500</v>
      </c>
      <c r="E384" s="33">
        <f t="shared" si="171"/>
        <v>0</v>
      </c>
      <c r="F384" s="33">
        <f t="shared" si="171"/>
        <v>0</v>
      </c>
      <c r="G384" s="33">
        <f t="shared" si="171"/>
        <v>2261500</v>
      </c>
      <c r="H384" s="33">
        <f t="shared" si="171"/>
        <v>2261500</v>
      </c>
      <c r="I384" s="36"/>
    </row>
    <row r="385" spans="1:9" x14ac:dyDescent="0.25">
      <c r="A385" s="37" t="s">
        <v>26</v>
      </c>
      <c r="B385" s="38" t="s">
        <v>27</v>
      </c>
      <c r="C385" s="33">
        <f>'[1]9.ведомства'!G562</f>
        <v>2261500</v>
      </c>
      <c r="D385" s="33">
        <f>'[1]9.ведомства'!H562</f>
        <v>2261500</v>
      </c>
      <c r="E385" s="33">
        <f>'[1]9.ведомства'!I562</f>
        <v>0</v>
      </c>
      <c r="F385" s="33">
        <f>'[1]9.ведомства'!J562</f>
        <v>0</v>
      </c>
      <c r="G385" s="33">
        <f>'[1]9.ведомства'!K562</f>
        <v>2261500</v>
      </c>
      <c r="H385" s="33">
        <f>'[1]9.ведомства'!L562</f>
        <v>2261500</v>
      </c>
      <c r="I385" s="59"/>
    </row>
    <row r="386" spans="1:9" s="3" customFormat="1" ht="38.25" x14ac:dyDescent="0.25">
      <c r="A386" s="34" t="s">
        <v>317</v>
      </c>
      <c r="B386" s="40" t="s">
        <v>318</v>
      </c>
      <c r="C386" s="33">
        <f t="shared" ref="C386:H386" si="172">C387</f>
        <v>41300</v>
      </c>
      <c r="D386" s="33">
        <f t="shared" si="172"/>
        <v>41300</v>
      </c>
      <c r="E386" s="33">
        <f t="shared" si="172"/>
        <v>0</v>
      </c>
      <c r="F386" s="33">
        <f t="shared" si="172"/>
        <v>0</v>
      </c>
      <c r="G386" s="33">
        <f t="shared" si="172"/>
        <v>41300</v>
      </c>
      <c r="H386" s="33">
        <f t="shared" si="172"/>
        <v>41300</v>
      </c>
      <c r="I386" s="36"/>
    </row>
    <row r="387" spans="1:9" x14ac:dyDescent="0.25">
      <c r="A387" s="37" t="s">
        <v>26</v>
      </c>
      <c r="B387" s="38" t="s">
        <v>27</v>
      </c>
      <c r="C387" s="33">
        <f>'[1]9.ведомства'!G564</f>
        <v>41300</v>
      </c>
      <c r="D387" s="33">
        <f>'[1]9.ведомства'!H564</f>
        <v>41300</v>
      </c>
      <c r="E387" s="33">
        <f>'[1]9.ведомства'!I564</f>
        <v>0</v>
      </c>
      <c r="F387" s="33">
        <f>'[1]9.ведомства'!J564</f>
        <v>0</v>
      </c>
      <c r="G387" s="33">
        <f>'[1]9.ведомства'!K564</f>
        <v>41300</v>
      </c>
      <c r="H387" s="33">
        <f>'[1]9.ведомства'!L564</f>
        <v>41300</v>
      </c>
      <c r="I387" s="59"/>
    </row>
    <row r="388" spans="1:9" s="3" customFormat="1" ht="63.75" x14ac:dyDescent="0.25">
      <c r="A388" s="34" t="s">
        <v>319</v>
      </c>
      <c r="B388" s="40" t="s">
        <v>320</v>
      </c>
      <c r="C388" s="33">
        <f t="shared" ref="C388:H388" si="173">C389</f>
        <v>732700</v>
      </c>
      <c r="D388" s="33">
        <f t="shared" si="173"/>
        <v>732700</v>
      </c>
      <c r="E388" s="33">
        <f t="shared" si="173"/>
        <v>0</v>
      </c>
      <c r="F388" s="33">
        <f t="shared" si="173"/>
        <v>0</v>
      </c>
      <c r="G388" s="33">
        <f t="shared" si="173"/>
        <v>732700</v>
      </c>
      <c r="H388" s="33">
        <f t="shared" si="173"/>
        <v>732700</v>
      </c>
      <c r="I388" s="36"/>
    </row>
    <row r="389" spans="1:9" x14ac:dyDescent="0.25">
      <c r="A389" s="37" t="s">
        <v>26</v>
      </c>
      <c r="B389" s="38" t="s">
        <v>27</v>
      </c>
      <c r="C389" s="33">
        <f>'[1]9.ведомства'!G566</f>
        <v>732700</v>
      </c>
      <c r="D389" s="33">
        <f>'[1]9.ведомства'!H566</f>
        <v>732700</v>
      </c>
      <c r="E389" s="33">
        <f>'[1]9.ведомства'!I566</f>
        <v>0</v>
      </c>
      <c r="F389" s="33">
        <f>'[1]9.ведомства'!J566</f>
        <v>0</v>
      </c>
      <c r="G389" s="33">
        <f>'[1]9.ведомства'!K566</f>
        <v>732700</v>
      </c>
      <c r="H389" s="33">
        <f>'[1]9.ведомства'!L566</f>
        <v>732700</v>
      </c>
      <c r="I389" s="59"/>
    </row>
    <row r="390" spans="1:9" x14ac:dyDescent="0.25">
      <c r="A390" s="65" t="s">
        <v>321</v>
      </c>
      <c r="B390" s="65"/>
      <c r="C390" s="33">
        <f t="shared" ref="C390:H390" si="174">C391+C401+C395+C399+C397+C393</f>
        <v>9357521.4000000004</v>
      </c>
      <c r="D390" s="33">
        <f t="shared" si="174"/>
        <v>2033343</v>
      </c>
      <c r="E390" s="33">
        <f t="shared" si="174"/>
        <v>0</v>
      </c>
      <c r="F390" s="33">
        <f t="shared" si="174"/>
        <v>0</v>
      </c>
      <c r="G390" s="33">
        <f t="shared" si="174"/>
        <v>9357521.4000000004</v>
      </c>
      <c r="H390" s="33">
        <f t="shared" si="174"/>
        <v>2033343</v>
      </c>
      <c r="I390" s="59"/>
    </row>
    <row r="391" spans="1:9" s="3" customFormat="1" ht="25.5" x14ac:dyDescent="0.25">
      <c r="A391" s="34" t="s">
        <v>322</v>
      </c>
      <c r="B391" s="40" t="s">
        <v>323</v>
      </c>
      <c r="C391" s="33">
        <f t="shared" ref="C391:H391" si="175">C392</f>
        <v>2033343</v>
      </c>
      <c r="D391" s="33">
        <f t="shared" si="175"/>
        <v>2033343</v>
      </c>
      <c r="E391" s="33">
        <f t="shared" si="175"/>
        <v>0</v>
      </c>
      <c r="F391" s="33">
        <f t="shared" si="175"/>
        <v>0</v>
      </c>
      <c r="G391" s="33">
        <f t="shared" si="175"/>
        <v>2033343</v>
      </c>
      <c r="H391" s="33">
        <f t="shared" si="175"/>
        <v>2033343</v>
      </c>
      <c r="I391" s="36"/>
    </row>
    <row r="392" spans="1:9" x14ac:dyDescent="0.25">
      <c r="A392" s="37" t="s">
        <v>26</v>
      </c>
      <c r="B392" s="38" t="s">
        <v>27</v>
      </c>
      <c r="C392" s="33">
        <f>'[1]9.ведомства'!G510</f>
        <v>2033343</v>
      </c>
      <c r="D392" s="33">
        <f>'[1]9.ведомства'!H510</f>
        <v>2033343</v>
      </c>
      <c r="E392" s="33">
        <f>'[1]9.ведомства'!I510</f>
        <v>0</v>
      </c>
      <c r="F392" s="33">
        <f>'[1]9.ведомства'!J510</f>
        <v>0</v>
      </c>
      <c r="G392" s="33">
        <f>'[1]9.ведомства'!K510</f>
        <v>2033343</v>
      </c>
      <c r="H392" s="33">
        <f>'[1]9.ведомства'!L510</f>
        <v>2033343</v>
      </c>
      <c r="I392" s="59"/>
    </row>
    <row r="393" spans="1:9" ht="25.5" x14ac:dyDescent="0.25">
      <c r="A393" s="34" t="s">
        <v>324</v>
      </c>
      <c r="B393" s="40" t="s">
        <v>325</v>
      </c>
      <c r="C393" s="33">
        <f t="shared" ref="C393:H393" si="176">C394</f>
        <v>779000</v>
      </c>
      <c r="D393" s="33">
        <f t="shared" si="176"/>
        <v>0</v>
      </c>
      <c r="E393" s="33">
        <f t="shared" si="176"/>
        <v>0</v>
      </c>
      <c r="F393" s="33">
        <f t="shared" si="176"/>
        <v>0</v>
      </c>
      <c r="G393" s="33">
        <f t="shared" si="176"/>
        <v>779000</v>
      </c>
      <c r="H393" s="33">
        <f t="shared" si="176"/>
        <v>0</v>
      </c>
      <c r="I393" s="59"/>
    </row>
    <row r="394" spans="1:9" x14ac:dyDescent="0.25">
      <c r="A394" s="37" t="s">
        <v>26</v>
      </c>
      <c r="B394" s="38" t="s">
        <v>27</v>
      </c>
      <c r="C394" s="33">
        <f>'[1]9.ведомства'!G512</f>
        <v>779000</v>
      </c>
      <c r="D394" s="33">
        <f>'[1]9.ведомства'!H512</f>
        <v>0</v>
      </c>
      <c r="E394" s="33">
        <f>'[1]9.ведомства'!I512</f>
        <v>0</v>
      </c>
      <c r="F394" s="33">
        <f>'[1]9.ведомства'!J512</f>
        <v>0</v>
      </c>
      <c r="G394" s="33">
        <f>'[1]9.ведомства'!K512</f>
        <v>779000</v>
      </c>
      <c r="H394" s="33">
        <f>'[1]9.ведомства'!L512</f>
        <v>0</v>
      </c>
      <c r="I394" s="59"/>
    </row>
    <row r="395" spans="1:9" s="3" customFormat="1" x14ac:dyDescent="0.25">
      <c r="A395" s="34" t="s">
        <v>326</v>
      </c>
      <c r="B395" s="43" t="s">
        <v>327</v>
      </c>
      <c r="C395" s="33">
        <f t="shared" ref="C395:H395" si="177">C396</f>
        <v>4970000</v>
      </c>
      <c r="D395" s="33">
        <f t="shared" si="177"/>
        <v>0</v>
      </c>
      <c r="E395" s="33">
        <f t="shared" si="177"/>
        <v>0</v>
      </c>
      <c r="F395" s="33">
        <f t="shared" si="177"/>
        <v>0</v>
      </c>
      <c r="G395" s="33">
        <f t="shared" si="177"/>
        <v>4970000</v>
      </c>
      <c r="H395" s="33">
        <f t="shared" si="177"/>
        <v>0</v>
      </c>
      <c r="I395" s="36"/>
    </row>
    <row r="396" spans="1:9" x14ac:dyDescent="0.25">
      <c r="A396" s="37" t="s">
        <v>26</v>
      </c>
      <c r="B396" s="38" t="s">
        <v>27</v>
      </c>
      <c r="C396" s="33">
        <f>'[1]9.ведомства'!G514</f>
        <v>4970000</v>
      </c>
      <c r="D396" s="33">
        <f>'[1]9.ведомства'!H514</f>
        <v>0</v>
      </c>
      <c r="E396" s="33">
        <f>'[1]9.ведомства'!I514</f>
        <v>0</v>
      </c>
      <c r="F396" s="33">
        <f>'[1]9.ведомства'!J514</f>
        <v>0</v>
      </c>
      <c r="G396" s="33">
        <f>'[1]9.ведомства'!K514</f>
        <v>4970000</v>
      </c>
      <c r="H396" s="33">
        <f>'[1]9.ведомства'!L514</f>
        <v>0</v>
      </c>
      <c r="I396" s="59"/>
    </row>
    <row r="397" spans="1:9" x14ac:dyDescent="0.25">
      <c r="A397" s="37" t="s">
        <v>328</v>
      </c>
      <c r="B397" s="38" t="s">
        <v>329</v>
      </c>
      <c r="C397" s="33">
        <f t="shared" ref="C397:H397" si="178">C398</f>
        <v>180000</v>
      </c>
      <c r="D397" s="33">
        <f t="shared" si="178"/>
        <v>0</v>
      </c>
      <c r="E397" s="33">
        <f t="shared" si="178"/>
        <v>0</v>
      </c>
      <c r="F397" s="33">
        <f t="shared" si="178"/>
        <v>0</v>
      </c>
      <c r="G397" s="33">
        <f t="shared" si="178"/>
        <v>180000</v>
      </c>
      <c r="H397" s="33">
        <f t="shared" si="178"/>
        <v>0</v>
      </c>
      <c r="I397" s="59"/>
    </row>
    <row r="398" spans="1:9" x14ac:dyDescent="0.25">
      <c r="A398" s="37" t="s">
        <v>26</v>
      </c>
      <c r="B398" s="38" t="s">
        <v>27</v>
      </c>
      <c r="C398" s="33">
        <f>'[1]9.ведомства'!G516</f>
        <v>180000</v>
      </c>
      <c r="D398" s="33">
        <f>'[1]9.ведомства'!H516</f>
        <v>0</v>
      </c>
      <c r="E398" s="33">
        <f>'[1]9.ведомства'!I516</f>
        <v>0</v>
      </c>
      <c r="F398" s="33">
        <f>'[1]9.ведомства'!J516</f>
        <v>0</v>
      </c>
      <c r="G398" s="33">
        <f>'[1]9.ведомства'!K516</f>
        <v>180000</v>
      </c>
      <c r="H398" s="33">
        <f>'[1]9.ведомства'!L516</f>
        <v>0</v>
      </c>
      <c r="I398" s="59"/>
    </row>
    <row r="399" spans="1:9" s="3" customFormat="1" hidden="1" x14ac:dyDescent="0.25">
      <c r="A399" s="34" t="s">
        <v>330</v>
      </c>
      <c r="B399" s="43" t="s">
        <v>331</v>
      </c>
      <c r="C399" s="33">
        <f t="shared" ref="C399:H399" si="179">C400</f>
        <v>0</v>
      </c>
      <c r="D399" s="33">
        <f t="shared" si="179"/>
        <v>0</v>
      </c>
      <c r="E399" s="33">
        <f t="shared" si="179"/>
        <v>0</v>
      </c>
      <c r="F399" s="33">
        <f t="shared" si="179"/>
        <v>0</v>
      </c>
      <c r="G399" s="33">
        <f t="shared" si="179"/>
        <v>0</v>
      </c>
      <c r="H399" s="33">
        <f t="shared" si="179"/>
        <v>0</v>
      </c>
      <c r="I399" s="36"/>
    </row>
    <row r="400" spans="1:9" hidden="1" x14ac:dyDescent="0.25">
      <c r="A400" s="37" t="s">
        <v>26</v>
      </c>
      <c r="B400" s="38" t="s">
        <v>27</v>
      </c>
      <c r="C400" s="33">
        <f>'[1]9.ведомства'!G520</f>
        <v>0</v>
      </c>
      <c r="D400" s="33">
        <f>'[1]9.ведомства'!H520</f>
        <v>0</v>
      </c>
      <c r="E400" s="33">
        <f>'[1]9.ведомства'!I520</f>
        <v>0</v>
      </c>
      <c r="F400" s="33">
        <f>'[1]9.ведомства'!J520</f>
        <v>0</v>
      </c>
      <c r="G400" s="33">
        <f>'[1]9.ведомства'!K520</f>
        <v>0</v>
      </c>
      <c r="H400" s="33">
        <f>'[1]9.ведомства'!L520</f>
        <v>0</v>
      </c>
      <c r="I400" s="59"/>
    </row>
    <row r="401" spans="1:9" s="3" customFormat="1" ht="25.5" x14ac:dyDescent="0.25">
      <c r="A401" s="34" t="s">
        <v>332</v>
      </c>
      <c r="B401" s="40" t="s">
        <v>333</v>
      </c>
      <c r="C401" s="33">
        <f t="shared" ref="C401:H401" si="180">C402</f>
        <v>1395178.4</v>
      </c>
      <c r="D401" s="33">
        <f t="shared" si="180"/>
        <v>0</v>
      </c>
      <c r="E401" s="33">
        <f t="shared" si="180"/>
        <v>0</v>
      </c>
      <c r="F401" s="33">
        <f t="shared" si="180"/>
        <v>0</v>
      </c>
      <c r="G401" s="33">
        <f t="shared" si="180"/>
        <v>1395178.4</v>
      </c>
      <c r="H401" s="33">
        <f t="shared" si="180"/>
        <v>0</v>
      </c>
      <c r="I401" s="36"/>
    </row>
    <row r="402" spans="1:9" x14ac:dyDescent="0.25">
      <c r="A402" s="37" t="s">
        <v>26</v>
      </c>
      <c r="B402" s="38" t="s">
        <v>27</v>
      </c>
      <c r="C402" s="33">
        <f>'[1]9.ведомства'!G522</f>
        <v>1395178.4</v>
      </c>
      <c r="D402" s="33">
        <f>'[1]9.ведомства'!H522</f>
        <v>0</v>
      </c>
      <c r="E402" s="33">
        <f>'[1]9.ведомства'!I522</f>
        <v>0</v>
      </c>
      <c r="F402" s="33">
        <f>'[1]9.ведомства'!J522</f>
        <v>0</v>
      </c>
      <c r="G402" s="33">
        <f>'[1]9.ведомства'!K522</f>
        <v>1395178.4</v>
      </c>
      <c r="H402" s="33">
        <f>'[1]9.ведомства'!L522</f>
        <v>0</v>
      </c>
      <c r="I402" s="59"/>
    </row>
    <row r="403" spans="1:9" s="4" customFormat="1" ht="20.25" customHeight="1" x14ac:dyDescent="0.25">
      <c r="A403" s="65" t="s">
        <v>334</v>
      </c>
      <c r="B403" s="65"/>
      <c r="C403" s="33">
        <f t="shared" ref="C403:H403" si="181">C404+C419+C438+C455+C462+C466</f>
        <v>337806901.84000003</v>
      </c>
      <c r="D403" s="33">
        <f t="shared" si="181"/>
        <v>2897890.4699999997</v>
      </c>
      <c r="E403" s="33">
        <f t="shared" si="181"/>
        <v>0</v>
      </c>
      <c r="F403" s="33">
        <f t="shared" si="181"/>
        <v>0</v>
      </c>
      <c r="G403" s="33">
        <f t="shared" si="181"/>
        <v>337806901.84000003</v>
      </c>
      <c r="H403" s="33">
        <f t="shared" si="181"/>
        <v>2897890.4699999997</v>
      </c>
      <c r="I403" s="59"/>
    </row>
    <row r="404" spans="1:9" ht="21.75" customHeight="1" x14ac:dyDescent="0.25">
      <c r="A404" s="65" t="s">
        <v>335</v>
      </c>
      <c r="B404" s="65"/>
      <c r="C404" s="33">
        <f t="shared" ref="C404:H404" si="182">C405+C409+C407+C413+C411+C415+C417</f>
        <v>103833228.37</v>
      </c>
      <c r="D404" s="33">
        <f t="shared" si="182"/>
        <v>1945117</v>
      </c>
      <c r="E404" s="33">
        <f t="shared" si="182"/>
        <v>0</v>
      </c>
      <c r="F404" s="33">
        <f t="shared" si="182"/>
        <v>0</v>
      </c>
      <c r="G404" s="33">
        <f t="shared" si="182"/>
        <v>103833228.37</v>
      </c>
      <c r="H404" s="33">
        <f t="shared" si="182"/>
        <v>1945117</v>
      </c>
      <c r="I404" s="59"/>
    </row>
    <row r="405" spans="1:9" s="3" customFormat="1" ht="24" x14ac:dyDescent="0.25">
      <c r="A405" s="34" t="s">
        <v>336</v>
      </c>
      <c r="B405" s="43" t="s">
        <v>95</v>
      </c>
      <c r="C405" s="33">
        <f t="shared" ref="C405:H405" si="183">C406</f>
        <v>1820000</v>
      </c>
      <c r="D405" s="33">
        <f t="shared" si="183"/>
        <v>0</v>
      </c>
      <c r="E405" s="33">
        <f t="shared" si="183"/>
        <v>0</v>
      </c>
      <c r="F405" s="33">
        <f t="shared" si="183"/>
        <v>0</v>
      </c>
      <c r="G405" s="33">
        <f t="shared" si="183"/>
        <v>1820000</v>
      </c>
      <c r="H405" s="33">
        <f t="shared" si="183"/>
        <v>0</v>
      </c>
      <c r="I405" s="36"/>
    </row>
    <row r="406" spans="1:9" x14ac:dyDescent="0.25">
      <c r="A406" s="37" t="s">
        <v>28</v>
      </c>
      <c r="B406" s="35" t="s">
        <v>29</v>
      </c>
      <c r="C406" s="33">
        <f>'[1]9.ведомства'!G641</f>
        <v>1820000</v>
      </c>
      <c r="D406" s="33">
        <f>'[1]9.ведомства'!H641</f>
        <v>0</v>
      </c>
      <c r="E406" s="33">
        <f>'[1]9.ведомства'!I640</f>
        <v>0</v>
      </c>
      <c r="F406" s="33">
        <f>'[1]9.ведомства'!J640</f>
        <v>0</v>
      </c>
      <c r="G406" s="33">
        <f>'[1]9.ведомства'!K640</f>
        <v>1820000</v>
      </c>
      <c r="H406" s="33">
        <f>'[1]9.ведомства'!L640</f>
        <v>0</v>
      </c>
      <c r="I406" s="59"/>
    </row>
    <row r="407" spans="1:9" s="3" customFormat="1" ht="25.5" x14ac:dyDescent="0.25">
      <c r="A407" s="34" t="s">
        <v>337</v>
      </c>
      <c r="B407" s="40" t="s">
        <v>241</v>
      </c>
      <c r="C407" s="33">
        <f t="shared" ref="C407:H407" si="184">C408</f>
        <v>1945117</v>
      </c>
      <c r="D407" s="33">
        <f t="shared" si="184"/>
        <v>1945117</v>
      </c>
      <c r="E407" s="33">
        <f t="shared" si="184"/>
        <v>0</v>
      </c>
      <c r="F407" s="33">
        <f t="shared" si="184"/>
        <v>0</v>
      </c>
      <c r="G407" s="33">
        <f t="shared" si="184"/>
        <v>1945117</v>
      </c>
      <c r="H407" s="33">
        <f t="shared" si="184"/>
        <v>1945117</v>
      </c>
      <c r="I407" s="36"/>
    </row>
    <row r="408" spans="1:9" x14ac:dyDescent="0.25">
      <c r="A408" s="37" t="s">
        <v>28</v>
      </c>
      <c r="B408" s="35" t="s">
        <v>29</v>
      </c>
      <c r="C408" s="33">
        <f>'[1]9.ведомства'!G643</f>
        <v>1945117</v>
      </c>
      <c r="D408" s="33">
        <f>'[1]9.ведомства'!H643</f>
        <v>1945117</v>
      </c>
      <c r="E408" s="33">
        <f>'[1]9.ведомства'!I642</f>
        <v>0</v>
      </c>
      <c r="F408" s="33">
        <f>'[1]9.ведомства'!J642</f>
        <v>0</v>
      </c>
      <c r="G408" s="33">
        <f>'[1]9.ведомства'!K642</f>
        <v>1945117</v>
      </c>
      <c r="H408" s="33">
        <f>'[1]9.ведомства'!L642</f>
        <v>1945117</v>
      </c>
      <c r="I408" s="59"/>
    </row>
    <row r="409" spans="1:9" s="3" customFormat="1" ht="36" x14ac:dyDescent="0.25">
      <c r="A409" s="34" t="s">
        <v>338</v>
      </c>
      <c r="B409" s="43" t="s">
        <v>261</v>
      </c>
      <c r="C409" s="33">
        <f t="shared" ref="C409:H409" si="185">C410</f>
        <v>97485711.370000005</v>
      </c>
      <c r="D409" s="33">
        <f t="shared" si="185"/>
        <v>0</v>
      </c>
      <c r="E409" s="33">
        <f t="shared" si="185"/>
        <v>0</v>
      </c>
      <c r="F409" s="33">
        <f t="shared" si="185"/>
        <v>0</v>
      </c>
      <c r="G409" s="33">
        <f t="shared" si="185"/>
        <v>97485711.370000005</v>
      </c>
      <c r="H409" s="33">
        <f t="shared" si="185"/>
        <v>0</v>
      </c>
      <c r="I409" s="36"/>
    </row>
    <row r="410" spans="1:9" x14ac:dyDescent="0.25">
      <c r="A410" s="37" t="s">
        <v>28</v>
      </c>
      <c r="B410" s="35" t="s">
        <v>29</v>
      </c>
      <c r="C410" s="33">
        <f>'[1]9.ведомства'!G645</f>
        <v>97485711.370000005</v>
      </c>
      <c r="D410" s="33">
        <f>'[1]9.ведомства'!H645</f>
        <v>0</v>
      </c>
      <c r="E410" s="33">
        <f>'[1]9.ведомства'!I645</f>
        <v>0</v>
      </c>
      <c r="F410" s="33">
        <f>'[1]9.ведомства'!J645</f>
        <v>0</v>
      </c>
      <c r="G410" s="33">
        <f>'[1]9.ведомства'!K645</f>
        <v>97485711.370000005</v>
      </c>
      <c r="H410" s="33">
        <f>'[1]9.ведомства'!L645</f>
        <v>0</v>
      </c>
      <c r="I410" s="59"/>
    </row>
    <row r="411" spans="1:9" s="3" customFormat="1" ht="24" x14ac:dyDescent="0.25">
      <c r="A411" s="34" t="s">
        <v>339</v>
      </c>
      <c r="B411" s="43" t="s">
        <v>271</v>
      </c>
      <c r="C411" s="33">
        <f t="shared" ref="C411:H411" si="186">C412</f>
        <v>144000</v>
      </c>
      <c r="D411" s="33">
        <f t="shared" si="186"/>
        <v>0</v>
      </c>
      <c r="E411" s="33">
        <f t="shared" si="186"/>
        <v>0</v>
      </c>
      <c r="F411" s="33">
        <f t="shared" si="186"/>
        <v>0</v>
      </c>
      <c r="G411" s="33">
        <f t="shared" si="186"/>
        <v>144000</v>
      </c>
      <c r="H411" s="33">
        <f t="shared" si="186"/>
        <v>0</v>
      </c>
      <c r="I411" s="36"/>
    </row>
    <row r="412" spans="1:9" x14ac:dyDescent="0.25">
      <c r="A412" s="37" t="s">
        <v>28</v>
      </c>
      <c r="B412" s="35" t="s">
        <v>29</v>
      </c>
      <c r="C412" s="33">
        <f>'[1]9.ведомства'!G657</f>
        <v>144000</v>
      </c>
      <c r="D412" s="33">
        <f>'[1]9.ведомства'!H657</f>
        <v>0</v>
      </c>
      <c r="E412" s="33">
        <f>'[1]9.ведомства'!I657</f>
        <v>0</v>
      </c>
      <c r="F412" s="33">
        <f>'[1]9.ведомства'!J657</f>
        <v>0</v>
      </c>
      <c r="G412" s="33">
        <f>'[1]9.ведомства'!K657</f>
        <v>144000</v>
      </c>
      <c r="H412" s="33">
        <f>'[1]9.ведомства'!L657</f>
        <v>0</v>
      </c>
      <c r="I412" s="59"/>
    </row>
    <row r="413" spans="1:9" s="3" customFormat="1" ht="38.25" x14ac:dyDescent="0.25">
      <c r="A413" s="34" t="s">
        <v>340</v>
      </c>
      <c r="B413" s="40" t="s">
        <v>267</v>
      </c>
      <c r="C413" s="33">
        <f t="shared" ref="C413:H413" si="187">C414</f>
        <v>1238400</v>
      </c>
      <c r="D413" s="33">
        <f t="shared" si="187"/>
        <v>0</v>
      </c>
      <c r="E413" s="33">
        <f t="shared" si="187"/>
        <v>0</v>
      </c>
      <c r="F413" s="33">
        <f t="shared" si="187"/>
        <v>0</v>
      </c>
      <c r="G413" s="33">
        <f t="shared" si="187"/>
        <v>1238400</v>
      </c>
      <c r="H413" s="33">
        <f t="shared" si="187"/>
        <v>0</v>
      </c>
      <c r="I413" s="36"/>
    </row>
    <row r="414" spans="1:9" x14ac:dyDescent="0.25">
      <c r="A414" s="37" t="s">
        <v>28</v>
      </c>
      <c r="B414" s="35" t="s">
        <v>29</v>
      </c>
      <c r="C414" s="33">
        <f>'[1]9.ведомства'!G647</f>
        <v>1238400</v>
      </c>
      <c r="D414" s="33">
        <f>'[1]9.ведомства'!H647</f>
        <v>0</v>
      </c>
      <c r="E414" s="33">
        <f>'[1]9.ведомства'!I647</f>
        <v>0</v>
      </c>
      <c r="F414" s="33">
        <f>'[1]9.ведомства'!J647</f>
        <v>0</v>
      </c>
      <c r="G414" s="33">
        <f>'[1]9.ведомства'!K647</f>
        <v>1238400</v>
      </c>
      <c r="H414" s="33">
        <f>'[1]9.ведомства'!L647</f>
        <v>0</v>
      </c>
      <c r="I414" s="59"/>
    </row>
    <row r="415" spans="1:9" hidden="1" x14ac:dyDescent="0.25">
      <c r="A415" s="49" t="s">
        <v>341</v>
      </c>
      <c r="B415" s="43" t="s">
        <v>342</v>
      </c>
      <c r="C415" s="33">
        <f t="shared" ref="C415:H415" si="188">C416</f>
        <v>0</v>
      </c>
      <c r="D415" s="33">
        <f t="shared" si="188"/>
        <v>0</v>
      </c>
      <c r="E415" s="33">
        <f t="shared" si="188"/>
        <v>0</v>
      </c>
      <c r="F415" s="33">
        <f t="shared" si="188"/>
        <v>0</v>
      </c>
      <c r="G415" s="33">
        <f t="shared" si="188"/>
        <v>0</v>
      </c>
      <c r="H415" s="33">
        <f t="shared" si="188"/>
        <v>0</v>
      </c>
      <c r="I415" s="59"/>
    </row>
    <row r="416" spans="1:9" hidden="1" x14ac:dyDescent="0.25">
      <c r="A416" s="37" t="s">
        <v>28</v>
      </c>
      <c r="B416" s="35" t="s">
        <v>29</v>
      </c>
      <c r="C416" s="33">
        <f>'[1]9.ведомства'!G649</f>
        <v>0</v>
      </c>
      <c r="D416" s="33">
        <f>'[1]9.ведомства'!H649</f>
        <v>0</v>
      </c>
      <c r="E416" s="33">
        <f>'[1]9.ведомства'!I650</f>
        <v>0</v>
      </c>
      <c r="F416" s="33">
        <f>'[1]9.ведомства'!J650</f>
        <v>0</v>
      </c>
      <c r="G416" s="33">
        <f>'[1]9.ведомства'!K650</f>
        <v>0</v>
      </c>
      <c r="H416" s="33">
        <f>'[1]9.ведомства'!L650</f>
        <v>0</v>
      </c>
      <c r="I416" s="59"/>
    </row>
    <row r="417" spans="1:9" x14ac:dyDescent="0.25">
      <c r="A417" s="39" t="s">
        <v>343</v>
      </c>
      <c r="B417" s="40" t="s">
        <v>344</v>
      </c>
      <c r="C417" s="33">
        <f t="shared" ref="C417:H417" si="189">C418</f>
        <v>1200000</v>
      </c>
      <c r="D417" s="33">
        <f t="shared" si="189"/>
        <v>0</v>
      </c>
      <c r="E417" s="33">
        <f t="shared" si="189"/>
        <v>0</v>
      </c>
      <c r="F417" s="33">
        <f t="shared" si="189"/>
        <v>0</v>
      </c>
      <c r="G417" s="33">
        <f t="shared" si="189"/>
        <v>1200000</v>
      </c>
      <c r="H417" s="33">
        <f t="shared" si="189"/>
        <v>0</v>
      </c>
      <c r="I417" s="59"/>
    </row>
    <row r="418" spans="1:9" x14ac:dyDescent="0.25">
      <c r="A418" s="37" t="s">
        <v>28</v>
      </c>
      <c r="B418" s="35" t="s">
        <v>29</v>
      </c>
      <c r="C418" s="33">
        <f>'[1]9.ведомства'!G651</f>
        <v>1200000</v>
      </c>
      <c r="D418" s="33">
        <f>'[1]9.ведомства'!H651</f>
        <v>0</v>
      </c>
      <c r="E418" s="33">
        <f>'[1]9.ведомства'!I651</f>
        <v>0</v>
      </c>
      <c r="F418" s="33">
        <f>'[1]9.ведомства'!J651</f>
        <v>0</v>
      </c>
      <c r="G418" s="33">
        <f>'[1]9.ведомства'!K651</f>
        <v>1200000</v>
      </c>
      <c r="H418" s="33">
        <f>'[1]9.ведомства'!L651</f>
        <v>0</v>
      </c>
      <c r="I418" s="59"/>
    </row>
    <row r="419" spans="1:9" x14ac:dyDescent="0.25">
      <c r="A419" s="65" t="s">
        <v>345</v>
      </c>
      <c r="B419" s="65"/>
      <c r="C419" s="33">
        <f t="shared" ref="C419:H419" si="190">C420+C424+C434+C422+C426+C428+C432+C430+C436</f>
        <v>65802916.469999999</v>
      </c>
      <c r="D419" s="33">
        <f t="shared" si="190"/>
        <v>358716.47</v>
      </c>
      <c r="E419" s="33">
        <f t="shared" si="190"/>
        <v>0</v>
      </c>
      <c r="F419" s="33">
        <f t="shared" si="190"/>
        <v>0</v>
      </c>
      <c r="G419" s="33">
        <f t="shared" si="190"/>
        <v>65802916.469999999</v>
      </c>
      <c r="H419" s="33">
        <f t="shared" si="190"/>
        <v>358716.47</v>
      </c>
      <c r="I419" s="59"/>
    </row>
    <row r="420" spans="1:9" s="3" customFormat="1" ht="24" x14ac:dyDescent="0.25">
      <c r="A420" s="34" t="s">
        <v>346</v>
      </c>
      <c r="B420" s="43" t="s">
        <v>95</v>
      </c>
      <c r="C420" s="33">
        <f t="shared" ref="C420:H420" si="191">C421</f>
        <v>1000000</v>
      </c>
      <c r="D420" s="33">
        <f t="shared" si="191"/>
        <v>0</v>
      </c>
      <c r="E420" s="33">
        <f t="shared" si="191"/>
        <v>0</v>
      </c>
      <c r="F420" s="33">
        <f t="shared" si="191"/>
        <v>0</v>
      </c>
      <c r="G420" s="33">
        <f t="shared" si="191"/>
        <v>1000000</v>
      </c>
      <c r="H420" s="33">
        <f t="shared" si="191"/>
        <v>0</v>
      </c>
      <c r="I420" s="36"/>
    </row>
    <row r="421" spans="1:9" x14ac:dyDescent="0.25">
      <c r="A421" s="37" t="s">
        <v>28</v>
      </c>
      <c r="B421" s="35" t="s">
        <v>29</v>
      </c>
      <c r="C421" s="33">
        <f>'[1]9.ведомства'!G664</f>
        <v>1000000</v>
      </c>
      <c r="D421" s="33">
        <f>'[1]9.ведомства'!H664</f>
        <v>0</v>
      </c>
      <c r="E421" s="33">
        <f>'[1]9.ведомства'!I664</f>
        <v>0</v>
      </c>
      <c r="F421" s="33">
        <f>'[1]9.ведомства'!J664</f>
        <v>0</v>
      </c>
      <c r="G421" s="33">
        <f>'[1]9.ведомства'!K664</f>
        <v>1000000</v>
      </c>
      <c r="H421" s="33">
        <f>'[1]9.ведомства'!L664</f>
        <v>0</v>
      </c>
      <c r="I421" s="59"/>
    </row>
    <row r="422" spans="1:9" s="3" customFormat="1" ht="25.5" x14ac:dyDescent="0.25">
      <c r="A422" s="34" t="s">
        <v>347</v>
      </c>
      <c r="B422" s="40" t="s">
        <v>241</v>
      </c>
      <c r="C422" s="33">
        <f t="shared" ref="C422:H422" si="192">C423</f>
        <v>334468</v>
      </c>
      <c r="D422" s="33">
        <f t="shared" si="192"/>
        <v>334468</v>
      </c>
      <c r="E422" s="33">
        <f t="shared" si="192"/>
        <v>0</v>
      </c>
      <c r="F422" s="33">
        <f t="shared" si="192"/>
        <v>0</v>
      </c>
      <c r="G422" s="33">
        <f t="shared" si="192"/>
        <v>334468</v>
      </c>
      <c r="H422" s="33">
        <f t="shared" si="192"/>
        <v>334468</v>
      </c>
      <c r="I422" s="36"/>
    </row>
    <row r="423" spans="1:9" x14ac:dyDescent="0.25">
      <c r="A423" s="37" t="s">
        <v>28</v>
      </c>
      <c r="B423" s="35" t="s">
        <v>29</v>
      </c>
      <c r="C423" s="33">
        <f>'[1]9.ведомства'!G666</f>
        <v>334468</v>
      </c>
      <c r="D423" s="33">
        <f>'[1]9.ведомства'!H666</f>
        <v>334468</v>
      </c>
      <c r="E423" s="33">
        <f>'[1]9.ведомства'!I666</f>
        <v>0</v>
      </c>
      <c r="F423" s="33">
        <f>'[1]9.ведомства'!J666</f>
        <v>0</v>
      </c>
      <c r="G423" s="33">
        <f>'[1]9.ведомства'!K666</f>
        <v>334468</v>
      </c>
      <c r="H423" s="33">
        <f>'[1]9.ведомства'!L666</f>
        <v>334468</v>
      </c>
      <c r="I423" s="59"/>
    </row>
    <row r="424" spans="1:9" s="3" customFormat="1" ht="24" x14ac:dyDescent="0.25">
      <c r="A424" s="34" t="s">
        <v>348</v>
      </c>
      <c r="B424" s="43" t="s">
        <v>349</v>
      </c>
      <c r="C424" s="33">
        <f t="shared" ref="C424:H424" si="193">C425</f>
        <v>63344250</v>
      </c>
      <c r="D424" s="33">
        <f t="shared" si="193"/>
        <v>0</v>
      </c>
      <c r="E424" s="33">
        <f t="shared" si="193"/>
        <v>0</v>
      </c>
      <c r="F424" s="33">
        <f t="shared" si="193"/>
        <v>0</v>
      </c>
      <c r="G424" s="33">
        <f t="shared" si="193"/>
        <v>63344250</v>
      </c>
      <c r="H424" s="33">
        <f t="shared" si="193"/>
        <v>0</v>
      </c>
      <c r="I424" s="36"/>
    </row>
    <row r="425" spans="1:9" x14ac:dyDescent="0.25">
      <c r="A425" s="37" t="s">
        <v>28</v>
      </c>
      <c r="B425" s="35" t="s">
        <v>29</v>
      </c>
      <c r="C425" s="33">
        <f>'[1]9.ведомства'!G668</f>
        <v>63344250</v>
      </c>
      <c r="D425" s="33">
        <f>'[1]9.ведомства'!H668</f>
        <v>0</v>
      </c>
      <c r="E425" s="33">
        <f>'[1]9.ведомства'!I668</f>
        <v>0</v>
      </c>
      <c r="F425" s="33">
        <f>'[1]9.ведомства'!J668</f>
        <v>0</v>
      </c>
      <c r="G425" s="33">
        <f>'[1]9.ведомства'!K668</f>
        <v>63344250</v>
      </c>
      <c r="H425" s="33">
        <f>'[1]9.ведомства'!L668</f>
        <v>0</v>
      </c>
      <c r="I425" s="59"/>
    </row>
    <row r="426" spans="1:9" s="3" customFormat="1" ht="38.25" x14ac:dyDescent="0.25">
      <c r="A426" s="34" t="s">
        <v>350</v>
      </c>
      <c r="B426" s="40" t="s">
        <v>267</v>
      </c>
      <c r="C426" s="33">
        <f t="shared" ref="C426:H426" si="194">C427</f>
        <v>212950</v>
      </c>
      <c r="D426" s="33">
        <f t="shared" si="194"/>
        <v>0</v>
      </c>
      <c r="E426" s="33">
        <f t="shared" si="194"/>
        <v>0</v>
      </c>
      <c r="F426" s="33">
        <f t="shared" si="194"/>
        <v>0</v>
      </c>
      <c r="G426" s="33">
        <f t="shared" si="194"/>
        <v>212950</v>
      </c>
      <c r="H426" s="33">
        <f t="shared" si="194"/>
        <v>0</v>
      </c>
      <c r="I426" s="36"/>
    </row>
    <row r="427" spans="1:9" x14ac:dyDescent="0.25">
      <c r="A427" s="48" t="s">
        <v>28</v>
      </c>
      <c r="B427" s="35" t="s">
        <v>29</v>
      </c>
      <c r="C427" s="33">
        <f>'[1]9.ведомства'!G674</f>
        <v>212950</v>
      </c>
      <c r="D427" s="33">
        <f>'[1]9.ведомства'!H674</f>
        <v>0</v>
      </c>
      <c r="E427" s="33">
        <f>'[1]9.ведомства'!I674</f>
        <v>0</v>
      </c>
      <c r="F427" s="33">
        <f>'[1]9.ведомства'!J674</f>
        <v>0</v>
      </c>
      <c r="G427" s="33">
        <f>'[1]9.ведомства'!K674</f>
        <v>212950</v>
      </c>
      <c r="H427" s="33">
        <f>'[1]9.ведомства'!L674</f>
        <v>0</v>
      </c>
      <c r="I427" s="59"/>
    </row>
    <row r="428" spans="1:9" s="3" customFormat="1" ht="24" hidden="1" x14ac:dyDescent="0.25">
      <c r="A428" s="49" t="s">
        <v>351</v>
      </c>
      <c r="B428" s="43" t="s">
        <v>352</v>
      </c>
      <c r="C428" s="33">
        <f t="shared" ref="C428:H428" si="195">C429</f>
        <v>0</v>
      </c>
      <c r="D428" s="33">
        <f t="shared" si="195"/>
        <v>0</v>
      </c>
      <c r="E428" s="33">
        <f t="shared" si="195"/>
        <v>0</v>
      </c>
      <c r="F428" s="33">
        <f t="shared" si="195"/>
        <v>0</v>
      </c>
      <c r="G428" s="33">
        <f t="shared" si="195"/>
        <v>0</v>
      </c>
      <c r="H428" s="33">
        <f t="shared" si="195"/>
        <v>0</v>
      </c>
      <c r="I428" s="36"/>
    </row>
    <row r="429" spans="1:9" hidden="1" x14ac:dyDescent="0.25">
      <c r="A429" s="48" t="s">
        <v>28</v>
      </c>
      <c r="B429" s="35" t="s">
        <v>29</v>
      </c>
      <c r="C429" s="33">
        <f>'[1]9.ведомства'!G677</f>
        <v>0</v>
      </c>
      <c r="D429" s="33">
        <f>'[1]9.ведомства'!H677</f>
        <v>0</v>
      </c>
      <c r="E429" s="33">
        <f>'[1]9.ведомства'!I677</f>
        <v>0</v>
      </c>
      <c r="F429" s="33">
        <f>'[1]9.ведомства'!J677</f>
        <v>0</v>
      </c>
      <c r="G429" s="33">
        <f>'[1]9.ведомства'!K677</f>
        <v>0</v>
      </c>
      <c r="H429" s="33">
        <f>'[1]9.ведомства'!L677</f>
        <v>0</v>
      </c>
      <c r="I429" s="59"/>
    </row>
    <row r="430" spans="1:9" x14ac:dyDescent="0.25">
      <c r="A430" s="39" t="s">
        <v>353</v>
      </c>
      <c r="B430" s="40" t="s">
        <v>354</v>
      </c>
      <c r="C430" s="33">
        <f t="shared" ref="C430:H430" si="196">C431</f>
        <v>800000</v>
      </c>
      <c r="D430" s="33">
        <f t="shared" si="196"/>
        <v>0</v>
      </c>
      <c r="E430" s="33">
        <f t="shared" si="196"/>
        <v>0</v>
      </c>
      <c r="F430" s="33">
        <f t="shared" si="196"/>
        <v>0</v>
      </c>
      <c r="G430" s="33">
        <f t="shared" si="196"/>
        <v>800000</v>
      </c>
      <c r="H430" s="33">
        <f t="shared" si="196"/>
        <v>0</v>
      </c>
      <c r="I430" s="59"/>
    </row>
    <row r="431" spans="1:9" x14ac:dyDescent="0.25">
      <c r="A431" s="37" t="s">
        <v>28</v>
      </c>
      <c r="B431" s="35" t="s">
        <v>29</v>
      </c>
      <c r="C431" s="33">
        <f>'[1]9.ведомства'!G671</f>
        <v>800000</v>
      </c>
      <c r="D431" s="33">
        <f>'[1]9.ведомства'!H671</f>
        <v>0</v>
      </c>
      <c r="E431" s="33">
        <f>'[1]9.ведомства'!I671</f>
        <v>0</v>
      </c>
      <c r="F431" s="33">
        <f>'[1]9.ведомства'!J671</f>
        <v>0</v>
      </c>
      <c r="G431" s="33">
        <f>'[1]9.ведомства'!K671</f>
        <v>800000</v>
      </c>
      <c r="H431" s="33">
        <f>'[1]9.ведомства'!L671</f>
        <v>0</v>
      </c>
      <c r="I431" s="59"/>
    </row>
    <row r="432" spans="1:9" x14ac:dyDescent="0.25">
      <c r="A432" s="39" t="s">
        <v>355</v>
      </c>
      <c r="B432" s="40" t="s">
        <v>356</v>
      </c>
      <c r="C432" s="33">
        <f t="shared" ref="C432:H432" si="197">C433</f>
        <v>24248.47</v>
      </c>
      <c r="D432" s="33">
        <f t="shared" si="197"/>
        <v>24248.47</v>
      </c>
      <c r="E432" s="33">
        <f t="shared" si="197"/>
        <v>0</v>
      </c>
      <c r="F432" s="33">
        <f t="shared" si="197"/>
        <v>0</v>
      </c>
      <c r="G432" s="33">
        <f t="shared" si="197"/>
        <v>24248.47</v>
      </c>
      <c r="H432" s="33">
        <f t="shared" si="197"/>
        <v>24248.47</v>
      </c>
      <c r="I432" s="59"/>
    </row>
    <row r="433" spans="1:9" x14ac:dyDescent="0.25">
      <c r="A433" s="37" t="s">
        <v>28</v>
      </c>
      <c r="B433" s="35" t="s">
        <v>29</v>
      </c>
      <c r="C433" s="33">
        <f>'[1]9.ведомства'!G673</f>
        <v>24248.47</v>
      </c>
      <c r="D433" s="33">
        <f>'[1]9.ведомства'!H673</f>
        <v>24248.47</v>
      </c>
      <c r="E433" s="33">
        <f>'[1]9.ведомства'!I673</f>
        <v>0</v>
      </c>
      <c r="F433" s="33">
        <f>'[1]9.ведомства'!J673</f>
        <v>0</v>
      </c>
      <c r="G433" s="33">
        <f>'[1]9.ведомства'!K673</f>
        <v>24248.47</v>
      </c>
      <c r="H433" s="33">
        <f>'[1]9.ведомства'!L673</f>
        <v>24248.47</v>
      </c>
      <c r="I433" s="59"/>
    </row>
    <row r="434" spans="1:9" hidden="1" x14ac:dyDescent="0.25">
      <c r="A434" s="49" t="s">
        <v>357</v>
      </c>
      <c r="B434" s="43" t="s">
        <v>342</v>
      </c>
      <c r="C434" s="33">
        <f t="shared" ref="C434:H434" si="198">C435</f>
        <v>0</v>
      </c>
      <c r="D434" s="33">
        <f t="shared" si="198"/>
        <v>0</v>
      </c>
      <c r="E434" s="33">
        <f t="shared" si="198"/>
        <v>0</v>
      </c>
      <c r="F434" s="33">
        <f t="shared" si="198"/>
        <v>0</v>
      </c>
      <c r="G434" s="33">
        <f t="shared" si="198"/>
        <v>0</v>
      </c>
      <c r="H434" s="33">
        <f t="shared" si="198"/>
        <v>0</v>
      </c>
      <c r="I434" s="59"/>
    </row>
    <row r="435" spans="1:9" hidden="1" x14ac:dyDescent="0.25">
      <c r="A435" s="48" t="s">
        <v>28</v>
      </c>
      <c r="B435" s="35" t="s">
        <v>29</v>
      </c>
      <c r="C435" s="33">
        <f>'[1]9.ведомства'!G679</f>
        <v>0</v>
      </c>
      <c r="D435" s="33">
        <f>'[1]9.ведомства'!H679</f>
        <v>0</v>
      </c>
      <c r="E435" s="33">
        <f>'[1]9.ведомства'!I679</f>
        <v>0</v>
      </c>
      <c r="F435" s="33">
        <f>'[1]9.ведомства'!J679</f>
        <v>0</v>
      </c>
      <c r="G435" s="33">
        <f>'[1]9.ведомства'!K679</f>
        <v>0</v>
      </c>
      <c r="H435" s="33">
        <f>'[1]9.ведомства'!L679</f>
        <v>0</v>
      </c>
      <c r="I435" s="59"/>
    </row>
    <row r="436" spans="1:9" x14ac:dyDescent="0.25">
      <c r="A436" s="49" t="s">
        <v>358</v>
      </c>
      <c r="B436" s="40" t="s">
        <v>344</v>
      </c>
      <c r="C436" s="33">
        <f t="shared" ref="C436:H436" si="199">C437</f>
        <v>87000</v>
      </c>
      <c r="D436" s="33">
        <f t="shared" si="199"/>
        <v>0</v>
      </c>
      <c r="E436" s="33">
        <f t="shared" si="199"/>
        <v>0</v>
      </c>
      <c r="F436" s="33">
        <f t="shared" si="199"/>
        <v>0</v>
      </c>
      <c r="G436" s="33">
        <f t="shared" si="199"/>
        <v>87000</v>
      </c>
      <c r="H436" s="33">
        <f t="shared" si="199"/>
        <v>0</v>
      </c>
      <c r="I436" s="59"/>
    </row>
    <row r="437" spans="1:9" x14ac:dyDescent="0.25">
      <c r="A437" s="48" t="s">
        <v>28</v>
      </c>
      <c r="B437" s="35" t="s">
        <v>29</v>
      </c>
      <c r="C437" s="33">
        <f>'[1]9.ведомства'!G682</f>
        <v>87000</v>
      </c>
      <c r="D437" s="33">
        <f>'[1]9.ведомства'!H682</f>
        <v>0</v>
      </c>
      <c r="E437" s="33">
        <f>'[1]9.ведомства'!I682</f>
        <v>0</v>
      </c>
      <c r="F437" s="33">
        <f>'[1]9.ведомства'!J682</f>
        <v>0</v>
      </c>
      <c r="G437" s="33">
        <f>'[1]9.ведомства'!K682</f>
        <v>87000</v>
      </c>
      <c r="H437" s="33">
        <f>'[1]9.ведомства'!L682</f>
        <v>0</v>
      </c>
      <c r="I437" s="59"/>
    </row>
    <row r="438" spans="1:9" x14ac:dyDescent="0.25">
      <c r="A438" s="65" t="s">
        <v>359</v>
      </c>
      <c r="B438" s="65"/>
      <c r="C438" s="33">
        <f>C439+C441+C443+C447+C449+C451+C453+C445</f>
        <v>93218957</v>
      </c>
      <c r="D438" s="33">
        <f t="shared" ref="D438:H438" si="200">D439+D441+D443+D447+D449+D451+D453+D445</f>
        <v>594057</v>
      </c>
      <c r="E438" s="33">
        <f t="shared" si="200"/>
        <v>0</v>
      </c>
      <c r="F438" s="33">
        <f t="shared" si="200"/>
        <v>0</v>
      </c>
      <c r="G438" s="33">
        <f t="shared" si="200"/>
        <v>93218957</v>
      </c>
      <c r="H438" s="33">
        <f t="shared" si="200"/>
        <v>594057</v>
      </c>
      <c r="I438" s="59"/>
    </row>
    <row r="439" spans="1:9" s="3" customFormat="1" ht="24" x14ac:dyDescent="0.25">
      <c r="A439" s="34" t="s">
        <v>360</v>
      </c>
      <c r="B439" s="43" t="s">
        <v>95</v>
      </c>
      <c r="C439" s="33">
        <f t="shared" ref="C439:H439" si="201">C440</f>
        <v>1170000</v>
      </c>
      <c r="D439" s="33">
        <f t="shared" si="201"/>
        <v>0</v>
      </c>
      <c r="E439" s="33">
        <f t="shared" si="201"/>
        <v>0</v>
      </c>
      <c r="F439" s="33">
        <f t="shared" si="201"/>
        <v>0</v>
      </c>
      <c r="G439" s="33">
        <f t="shared" si="201"/>
        <v>1170000</v>
      </c>
      <c r="H439" s="33">
        <f t="shared" si="201"/>
        <v>0</v>
      </c>
      <c r="I439" s="36"/>
    </row>
    <row r="440" spans="1:9" x14ac:dyDescent="0.25">
      <c r="A440" s="37" t="s">
        <v>28</v>
      </c>
      <c r="B440" s="35" t="s">
        <v>29</v>
      </c>
      <c r="C440" s="33">
        <f>'[1]9.ведомства'!G685</f>
        <v>1170000</v>
      </c>
      <c r="D440" s="33">
        <f>'[1]9.ведомства'!H685</f>
        <v>0</v>
      </c>
      <c r="E440" s="33">
        <f>'[1]9.ведомства'!I685</f>
        <v>0</v>
      </c>
      <c r="F440" s="33">
        <f>'[1]9.ведомства'!J685</f>
        <v>0</v>
      </c>
      <c r="G440" s="33">
        <f>'[1]9.ведомства'!K685</f>
        <v>1170000</v>
      </c>
      <c r="H440" s="33">
        <f>'[1]9.ведомства'!L685</f>
        <v>0</v>
      </c>
      <c r="I440" s="59"/>
    </row>
    <row r="441" spans="1:9" s="3" customFormat="1" ht="25.5" x14ac:dyDescent="0.25">
      <c r="A441" s="34" t="s">
        <v>361</v>
      </c>
      <c r="B441" s="40" t="s">
        <v>241</v>
      </c>
      <c r="C441" s="33">
        <f t="shared" ref="C441:H441" si="202">C442</f>
        <v>594057</v>
      </c>
      <c r="D441" s="33">
        <f t="shared" si="202"/>
        <v>594057</v>
      </c>
      <c r="E441" s="33">
        <f t="shared" si="202"/>
        <v>0</v>
      </c>
      <c r="F441" s="33">
        <f t="shared" si="202"/>
        <v>0</v>
      </c>
      <c r="G441" s="33">
        <f t="shared" si="202"/>
        <v>594057</v>
      </c>
      <c r="H441" s="33">
        <f t="shared" si="202"/>
        <v>594057</v>
      </c>
      <c r="I441" s="36"/>
    </row>
    <row r="442" spans="1:9" x14ac:dyDescent="0.25">
      <c r="A442" s="37" t="s">
        <v>28</v>
      </c>
      <c r="B442" s="35" t="s">
        <v>29</v>
      </c>
      <c r="C442" s="33">
        <f>'[1]9.ведомства'!G687</f>
        <v>594057</v>
      </c>
      <c r="D442" s="33">
        <f>'[1]9.ведомства'!H687</f>
        <v>594057</v>
      </c>
      <c r="E442" s="33">
        <f>'[1]9.ведомства'!I687</f>
        <v>0</v>
      </c>
      <c r="F442" s="33">
        <f>'[1]9.ведомства'!J687</f>
        <v>0</v>
      </c>
      <c r="G442" s="33">
        <f>'[1]9.ведомства'!K687</f>
        <v>594057</v>
      </c>
      <c r="H442" s="33">
        <f>'[1]9.ведомства'!L687</f>
        <v>594057</v>
      </c>
      <c r="I442" s="59"/>
    </row>
    <row r="443" spans="1:9" s="3" customFormat="1" ht="24" x14ac:dyDescent="0.25">
      <c r="A443" s="34" t="s">
        <v>362</v>
      </c>
      <c r="B443" s="43" t="s">
        <v>363</v>
      </c>
      <c r="C443" s="33">
        <f t="shared" ref="C443:H443" si="203">C444</f>
        <v>88713687</v>
      </c>
      <c r="D443" s="33">
        <f t="shared" si="203"/>
        <v>0</v>
      </c>
      <c r="E443" s="33">
        <f t="shared" si="203"/>
        <v>0</v>
      </c>
      <c r="F443" s="33">
        <f t="shared" si="203"/>
        <v>0</v>
      </c>
      <c r="G443" s="33">
        <f t="shared" si="203"/>
        <v>88713687</v>
      </c>
      <c r="H443" s="33">
        <f t="shared" si="203"/>
        <v>0</v>
      </c>
      <c r="I443" s="36"/>
    </row>
    <row r="444" spans="1:9" x14ac:dyDescent="0.25">
      <c r="A444" s="37" t="s">
        <v>28</v>
      </c>
      <c r="B444" s="35" t="s">
        <v>29</v>
      </c>
      <c r="C444" s="33">
        <f>'[1]9.ведомства'!G689</f>
        <v>88713687</v>
      </c>
      <c r="D444" s="33">
        <f>'[1]9.ведомства'!H689</f>
        <v>0</v>
      </c>
      <c r="E444" s="33">
        <f>'[1]9.ведомства'!I689</f>
        <v>0</v>
      </c>
      <c r="F444" s="33">
        <f>'[1]9.ведомства'!J689</f>
        <v>0</v>
      </c>
      <c r="G444" s="33">
        <f>'[1]9.ведомства'!K689</f>
        <v>88713687</v>
      </c>
      <c r="H444" s="33">
        <f>'[1]9.ведомства'!L689</f>
        <v>0</v>
      </c>
      <c r="I444" s="59"/>
    </row>
    <row r="445" spans="1:9" x14ac:dyDescent="0.25">
      <c r="A445" s="34" t="s">
        <v>364</v>
      </c>
      <c r="B445" s="40" t="s">
        <v>365</v>
      </c>
      <c r="C445" s="33">
        <f t="shared" ref="C445:H445" si="204">C446</f>
        <v>868000</v>
      </c>
      <c r="D445" s="33">
        <f t="shared" si="204"/>
        <v>0</v>
      </c>
      <c r="E445" s="33">
        <f t="shared" si="204"/>
        <v>0</v>
      </c>
      <c r="F445" s="33">
        <f t="shared" si="204"/>
        <v>0</v>
      </c>
      <c r="G445" s="33">
        <f t="shared" si="204"/>
        <v>868000</v>
      </c>
      <c r="H445" s="33">
        <f t="shared" si="204"/>
        <v>0</v>
      </c>
      <c r="I445" s="59"/>
    </row>
    <row r="446" spans="1:9" x14ac:dyDescent="0.25">
      <c r="A446" s="37" t="s">
        <v>28</v>
      </c>
      <c r="B446" s="35" t="s">
        <v>29</v>
      </c>
      <c r="C446" s="33">
        <f>'[1]9.ведомства'!G692</f>
        <v>868000</v>
      </c>
      <c r="D446" s="33">
        <f>'[1]9.ведомства'!H692</f>
        <v>0</v>
      </c>
      <c r="E446" s="33">
        <f>'[1]9.ведомства'!I692</f>
        <v>0</v>
      </c>
      <c r="F446" s="33">
        <f>'[1]9.ведомства'!J692</f>
        <v>0</v>
      </c>
      <c r="G446" s="33">
        <f>'[1]9.ведомства'!K692</f>
        <v>868000</v>
      </c>
      <c r="H446" s="33">
        <f>'[1]9.ведомства'!L692</f>
        <v>0</v>
      </c>
      <c r="I446" s="59"/>
    </row>
    <row r="447" spans="1:9" s="8" customFormat="1" ht="24" x14ac:dyDescent="0.25">
      <c r="A447" s="34" t="s">
        <v>366</v>
      </c>
      <c r="B447" s="43" t="s">
        <v>271</v>
      </c>
      <c r="C447" s="50">
        <f t="shared" ref="C447:H447" si="205">C448</f>
        <v>72000</v>
      </c>
      <c r="D447" s="50">
        <f t="shared" si="205"/>
        <v>0</v>
      </c>
      <c r="E447" s="50">
        <f t="shared" si="205"/>
        <v>0</v>
      </c>
      <c r="F447" s="50">
        <f t="shared" si="205"/>
        <v>0</v>
      </c>
      <c r="G447" s="50">
        <f t="shared" si="205"/>
        <v>72000</v>
      </c>
      <c r="H447" s="50">
        <f t="shared" si="205"/>
        <v>0</v>
      </c>
      <c r="I447" s="51"/>
    </row>
    <row r="448" spans="1:9" x14ac:dyDescent="0.25">
      <c r="A448" s="37" t="s">
        <v>28</v>
      </c>
      <c r="B448" s="35" t="s">
        <v>29</v>
      </c>
      <c r="C448" s="33">
        <f>'[1]9.ведомства'!G715</f>
        <v>72000</v>
      </c>
      <c r="D448" s="33">
        <f>'[1]9.ведомства'!H715</f>
        <v>0</v>
      </c>
      <c r="E448" s="33">
        <f>'[1]9.ведомства'!I715</f>
        <v>0</v>
      </c>
      <c r="F448" s="33">
        <f>'[1]9.ведомства'!J715</f>
        <v>0</v>
      </c>
      <c r="G448" s="33">
        <f>'[1]9.ведомства'!K715</f>
        <v>72000</v>
      </c>
      <c r="H448" s="33">
        <f>'[1]9.ведомства'!L715</f>
        <v>0</v>
      </c>
      <c r="I448" s="59"/>
    </row>
    <row r="449" spans="1:9" s="3" customFormat="1" ht="38.25" x14ac:dyDescent="0.25">
      <c r="A449" s="34" t="s">
        <v>367</v>
      </c>
      <c r="B449" s="40" t="s">
        <v>267</v>
      </c>
      <c r="C449" s="33">
        <f t="shared" ref="C449:H449" si="206">C450</f>
        <v>378213</v>
      </c>
      <c r="D449" s="33">
        <f t="shared" si="206"/>
        <v>0</v>
      </c>
      <c r="E449" s="33">
        <f t="shared" si="206"/>
        <v>0</v>
      </c>
      <c r="F449" s="33">
        <f t="shared" si="206"/>
        <v>0</v>
      </c>
      <c r="G449" s="33">
        <f t="shared" si="206"/>
        <v>378213</v>
      </c>
      <c r="H449" s="33">
        <f t="shared" si="206"/>
        <v>0</v>
      </c>
      <c r="I449" s="36"/>
    </row>
    <row r="450" spans="1:9" x14ac:dyDescent="0.25">
      <c r="A450" s="37" t="s">
        <v>28</v>
      </c>
      <c r="B450" s="35" t="s">
        <v>29</v>
      </c>
      <c r="C450" s="33">
        <f>'[1]9.ведомства'!G693</f>
        <v>378213</v>
      </c>
      <c r="D450" s="33">
        <f>'[1]9.ведомства'!H693</f>
        <v>0</v>
      </c>
      <c r="E450" s="33">
        <f>'[1]9.ведомства'!I693</f>
        <v>0</v>
      </c>
      <c r="F450" s="33">
        <f>'[1]9.ведомства'!J693</f>
        <v>0</v>
      </c>
      <c r="G450" s="33">
        <f>'[1]9.ведомства'!K693</f>
        <v>378213</v>
      </c>
      <c r="H450" s="33">
        <f>'[1]9.ведомства'!L693</f>
        <v>0</v>
      </c>
      <c r="I450" s="59"/>
    </row>
    <row r="451" spans="1:9" x14ac:dyDescent="0.25">
      <c r="A451" s="37" t="s">
        <v>368</v>
      </c>
      <c r="B451" s="35" t="s">
        <v>369</v>
      </c>
      <c r="C451" s="33">
        <f t="shared" ref="C451:H451" si="207">C452</f>
        <v>223000</v>
      </c>
      <c r="D451" s="33">
        <f t="shared" si="207"/>
        <v>0</v>
      </c>
      <c r="E451" s="33">
        <f t="shared" si="207"/>
        <v>0</v>
      </c>
      <c r="F451" s="33">
        <f t="shared" si="207"/>
        <v>0</v>
      </c>
      <c r="G451" s="33">
        <f t="shared" si="207"/>
        <v>223000</v>
      </c>
      <c r="H451" s="33">
        <f t="shared" si="207"/>
        <v>0</v>
      </c>
      <c r="I451" s="59"/>
    </row>
    <row r="452" spans="1:9" x14ac:dyDescent="0.25">
      <c r="A452" s="37" t="s">
        <v>28</v>
      </c>
      <c r="B452" s="35" t="s">
        <v>29</v>
      </c>
      <c r="C452" s="33">
        <f>'[1]9.ведомства'!G697</f>
        <v>223000</v>
      </c>
      <c r="D452" s="33">
        <f>'[1]9.ведомства'!H697</f>
        <v>0</v>
      </c>
      <c r="E452" s="33">
        <f>'[1]9.ведомства'!I697</f>
        <v>0</v>
      </c>
      <c r="F452" s="33">
        <f>'[1]9.ведомства'!J697</f>
        <v>0</v>
      </c>
      <c r="G452" s="33">
        <f>'[1]9.ведомства'!K697</f>
        <v>223000</v>
      </c>
      <c r="H452" s="33">
        <f>'[1]9.ведомства'!L697</f>
        <v>0</v>
      </c>
      <c r="I452" s="59"/>
    </row>
    <row r="453" spans="1:9" x14ac:dyDescent="0.25">
      <c r="A453" s="37" t="s">
        <v>370</v>
      </c>
      <c r="B453" s="35" t="s">
        <v>344</v>
      </c>
      <c r="C453" s="33">
        <f t="shared" ref="C453:H453" si="208">C454</f>
        <v>1200000</v>
      </c>
      <c r="D453" s="33">
        <f t="shared" si="208"/>
        <v>0</v>
      </c>
      <c r="E453" s="33">
        <f t="shared" si="208"/>
        <v>0</v>
      </c>
      <c r="F453" s="33">
        <f t="shared" si="208"/>
        <v>0</v>
      </c>
      <c r="G453" s="33">
        <f t="shared" si="208"/>
        <v>1200000</v>
      </c>
      <c r="H453" s="33">
        <f t="shared" si="208"/>
        <v>0</v>
      </c>
      <c r="I453" s="59"/>
    </row>
    <row r="454" spans="1:9" x14ac:dyDescent="0.25">
      <c r="A454" s="37" t="s">
        <v>28</v>
      </c>
      <c r="B454" s="35" t="s">
        <v>29</v>
      </c>
      <c r="C454" s="33">
        <f>'[1]9.ведомства'!G699</f>
        <v>1200000</v>
      </c>
      <c r="D454" s="33">
        <f>'[1]9.ведомства'!H699</f>
        <v>0</v>
      </c>
      <c r="E454" s="33">
        <f>'[1]9.ведомства'!I699</f>
        <v>0</v>
      </c>
      <c r="F454" s="33">
        <f>'[1]9.ведомства'!J699</f>
        <v>0</v>
      </c>
      <c r="G454" s="33">
        <f>'[1]9.ведомства'!K699</f>
        <v>1200000</v>
      </c>
      <c r="H454" s="33">
        <f>'[1]9.ведомства'!L699</f>
        <v>0</v>
      </c>
      <c r="I454" s="59"/>
    </row>
    <row r="455" spans="1:9" x14ac:dyDescent="0.25">
      <c r="A455" s="65" t="s">
        <v>371</v>
      </c>
      <c r="B455" s="65"/>
      <c r="C455" s="33">
        <f t="shared" ref="C455:H455" si="209">C456+C458+C460</f>
        <v>15574200</v>
      </c>
      <c r="D455" s="33">
        <f t="shared" si="209"/>
        <v>0</v>
      </c>
      <c r="E455" s="33">
        <f t="shared" si="209"/>
        <v>0</v>
      </c>
      <c r="F455" s="33">
        <f t="shared" si="209"/>
        <v>0</v>
      </c>
      <c r="G455" s="33">
        <f t="shared" si="209"/>
        <v>15574200</v>
      </c>
      <c r="H455" s="33">
        <f t="shared" si="209"/>
        <v>0</v>
      </c>
      <c r="I455" s="59"/>
    </row>
    <row r="456" spans="1:9" s="3" customFormat="1" ht="24" x14ac:dyDescent="0.25">
      <c r="A456" s="34" t="s">
        <v>372</v>
      </c>
      <c r="B456" s="43" t="s">
        <v>95</v>
      </c>
      <c r="C456" s="33">
        <f t="shared" ref="C456:H456" si="210">C457</f>
        <v>250000</v>
      </c>
      <c r="D456" s="33">
        <f t="shared" si="210"/>
        <v>0</v>
      </c>
      <c r="E456" s="33">
        <f t="shared" si="210"/>
        <v>0</v>
      </c>
      <c r="F456" s="33">
        <f t="shared" si="210"/>
        <v>0</v>
      </c>
      <c r="G456" s="33">
        <f t="shared" si="210"/>
        <v>250000</v>
      </c>
      <c r="H456" s="33">
        <f t="shared" si="210"/>
        <v>0</v>
      </c>
      <c r="I456" s="36"/>
    </row>
    <row r="457" spans="1:9" x14ac:dyDescent="0.25">
      <c r="A457" s="37" t="s">
        <v>28</v>
      </c>
      <c r="B457" s="35" t="s">
        <v>29</v>
      </c>
      <c r="C457" s="33">
        <f>'[1]9.ведомства'!G702</f>
        <v>250000</v>
      </c>
      <c r="D457" s="33">
        <f>'[1]9.ведомства'!H702</f>
        <v>0</v>
      </c>
      <c r="E457" s="33">
        <f>'[1]9.ведомства'!I702</f>
        <v>0</v>
      </c>
      <c r="F457" s="33">
        <f>'[1]9.ведомства'!J702</f>
        <v>0</v>
      </c>
      <c r="G457" s="33">
        <f>'[1]9.ведомства'!K702</f>
        <v>250000</v>
      </c>
      <c r="H457" s="33">
        <f>'[1]9.ведомства'!L702</f>
        <v>0</v>
      </c>
      <c r="I457" s="59"/>
    </row>
    <row r="458" spans="1:9" s="3" customFormat="1" ht="24" x14ac:dyDescent="0.25">
      <c r="A458" s="34" t="s">
        <v>373</v>
      </c>
      <c r="B458" s="43" t="s">
        <v>374</v>
      </c>
      <c r="C458" s="33">
        <f t="shared" ref="C458:H458" si="211">C459</f>
        <v>15315200</v>
      </c>
      <c r="D458" s="33">
        <f t="shared" si="211"/>
        <v>0</v>
      </c>
      <c r="E458" s="33">
        <f t="shared" si="211"/>
        <v>0</v>
      </c>
      <c r="F458" s="33">
        <f t="shared" si="211"/>
        <v>0</v>
      </c>
      <c r="G458" s="33">
        <f t="shared" si="211"/>
        <v>15315200</v>
      </c>
      <c r="H458" s="33">
        <f t="shared" si="211"/>
        <v>0</v>
      </c>
      <c r="I458" s="36"/>
    </row>
    <row r="459" spans="1:9" x14ac:dyDescent="0.25">
      <c r="A459" s="37" t="s">
        <v>28</v>
      </c>
      <c r="B459" s="35" t="s">
        <v>29</v>
      </c>
      <c r="C459" s="33">
        <f>'[1]9.ведомства'!G704</f>
        <v>15315200</v>
      </c>
      <c r="D459" s="33">
        <f>'[1]9.ведомства'!H704</f>
        <v>0</v>
      </c>
      <c r="E459" s="33">
        <f>'[1]9.ведомства'!I704</f>
        <v>0</v>
      </c>
      <c r="F459" s="33">
        <f>'[1]9.ведомства'!J704</f>
        <v>0</v>
      </c>
      <c r="G459" s="33">
        <f>'[1]9.ведомства'!K704</f>
        <v>15315200</v>
      </c>
      <c r="H459" s="33">
        <f>'[1]9.ведомства'!L704</f>
        <v>0</v>
      </c>
      <c r="I459" s="59"/>
    </row>
    <row r="460" spans="1:9" ht="24" x14ac:dyDescent="0.25">
      <c r="A460" s="34" t="s">
        <v>375</v>
      </c>
      <c r="B460" s="43" t="s">
        <v>271</v>
      </c>
      <c r="C460" s="33">
        <f t="shared" ref="C460:H460" si="212">C461</f>
        <v>9000</v>
      </c>
      <c r="D460" s="33">
        <f t="shared" si="212"/>
        <v>0</v>
      </c>
      <c r="E460" s="33">
        <f t="shared" si="212"/>
        <v>0</v>
      </c>
      <c r="F460" s="33">
        <f t="shared" si="212"/>
        <v>0</v>
      </c>
      <c r="G460" s="33">
        <f t="shared" si="212"/>
        <v>9000</v>
      </c>
      <c r="H460" s="33">
        <f t="shared" si="212"/>
        <v>0</v>
      </c>
      <c r="I460" s="59"/>
    </row>
    <row r="461" spans="1:9" x14ac:dyDescent="0.25">
      <c r="A461" s="37" t="s">
        <v>28</v>
      </c>
      <c r="B461" s="35" t="s">
        <v>29</v>
      </c>
      <c r="C461" s="33">
        <f>'[1]9.ведомства'!G720</f>
        <v>9000</v>
      </c>
      <c r="D461" s="33">
        <f>'[1]9.ведомства'!H720</f>
        <v>0</v>
      </c>
      <c r="E461" s="33">
        <f>'[1]9.ведомства'!I720</f>
        <v>0</v>
      </c>
      <c r="F461" s="33">
        <f>'[1]9.ведомства'!J720</f>
        <v>0</v>
      </c>
      <c r="G461" s="33">
        <f>'[1]9.ведомства'!K720</f>
        <v>9000</v>
      </c>
      <c r="H461" s="33">
        <f>'[1]9.ведомства'!L720</f>
        <v>0</v>
      </c>
      <c r="I461" s="59"/>
    </row>
    <row r="462" spans="1:9" ht="22.5" customHeight="1" x14ac:dyDescent="0.25">
      <c r="A462" s="65" t="s">
        <v>376</v>
      </c>
      <c r="B462" s="65"/>
      <c r="C462" s="33">
        <f t="shared" ref="C462:H462" si="213">C463</f>
        <v>1484000</v>
      </c>
      <c r="D462" s="33">
        <f t="shared" si="213"/>
        <v>0</v>
      </c>
      <c r="E462" s="33">
        <f t="shared" si="213"/>
        <v>0</v>
      </c>
      <c r="F462" s="33">
        <f t="shared" si="213"/>
        <v>0</v>
      </c>
      <c r="G462" s="33">
        <f t="shared" si="213"/>
        <v>1484000</v>
      </c>
      <c r="H462" s="33">
        <f t="shared" si="213"/>
        <v>0</v>
      </c>
      <c r="I462" s="59"/>
    </row>
    <row r="463" spans="1:9" s="3" customFormat="1" x14ac:dyDescent="0.25">
      <c r="A463" s="34" t="s">
        <v>377</v>
      </c>
      <c r="B463" s="35" t="s">
        <v>14</v>
      </c>
      <c r="C463" s="33">
        <f t="shared" ref="C463:H463" si="214">C464+C465</f>
        <v>1484000</v>
      </c>
      <c r="D463" s="33">
        <f t="shared" si="214"/>
        <v>0</v>
      </c>
      <c r="E463" s="33">
        <f t="shared" si="214"/>
        <v>0</v>
      </c>
      <c r="F463" s="33">
        <f t="shared" si="214"/>
        <v>0</v>
      </c>
      <c r="G463" s="33">
        <f t="shared" si="214"/>
        <v>1484000</v>
      </c>
      <c r="H463" s="33">
        <f t="shared" si="214"/>
        <v>0</v>
      </c>
      <c r="I463" s="36"/>
    </row>
    <row r="464" spans="1:9" x14ac:dyDescent="0.25">
      <c r="A464" s="37" t="s">
        <v>15</v>
      </c>
      <c r="B464" s="38" t="s">
        <v>16</v>
      </c>
      <c r="C464" s="33">
        <f>'[1]9.ведомства'!G230</f>
        <v>1484000</v>
      </c>
      <c r="D464" s="33">
        <f>'[1]9.ведомства'!H230</f>
        <v>0</v>
      </c>
      <c r="E464" s="33">
        <f>'[1]9.ведомства'!I230</f>
        <v>0</v>
      </c>
      <c r="F464" s="33">
        <f>'[1]9.ведомства'!J230</f>
        <v>0</v>
      </c>
      <c r="G464" s="33">
        <f>'[1]9.ведомства'!K230</f>
        <v>1484000</v>
      </c>
      <c r="H464" s="33">
        <f>'[1]9.ведомства'!L230</f>
        <v>0</v>
      </c>
      <c r="I464" s="59"/>
    </row>
    <row r="465" spans="1:9" hidden="1" x14ac:dyDescent="0.25">
      <c r="A465" s="37" t="s">
        <v>90</v>
      </c>
      <c r="B465" s="35" t="s">
        <v>91</v>
      </c>
      <c r="C465" s="33">
        <f>'[1]9.ведомства'!G1178</f>
        <v>0</v>
      </c>
      <c r="D465" s="33">
        <f>'[1]9.ведомства'!H1178</f>
        <v>0</v>
      </c>
      <c r="E465" s="33">
        <f>'[1]9.ведомства'!I1178</f>
        <v>0</v>
      </c>
      <c r="F465" s="33">
        <f>'[1]9.ведомства'!J1178</f>
        <v>0</v>
      </c>
      <c r="G465" s="33">
        <f>'[1]9.ведомства'!K1178</f>
        <v>0</v>
      </c>
      <c r="H465" s="33">
        <f>'[1]9.ведомства'!L1178</f>
        <v>0</v>
      </c>
      <c r="I465" s="59"/>
    </row>
    <row r="466" spans="1:9" ht="30.75" customHeight="1" x14ac:dyDescent="0.25">
      <c r="A466" s="65" t="s">
        <v>378</v>
      </c>
      <c r="B466" s="65"/>
      <c r="C466" s="33">
        <f t="shared" ref="C466:H466" si="215">C467+C469+C471+C475+C473</f>
        <v>57893600</v>
      </c>
      <c r="D466" s="33">
        <f t="shared" si="215"/>
        <v>0</v>
      </c>
      <c r="E466" s="33">
        <f t="shared" si="215"/>
        <v>0</v>
      </c>
      <c r="F466" s="33">
        <f t="shared" si="215"/>
        <v>0</v>
      </c>
      <c r="G466" s="33">
        <f t="shared" si="215"/>
        <v>57893600</v>
      </c>
      <c r="H466" s="33">
        <f t="shared" si="215"/>
        <v>0</v>
      </c>
      <c r="I466" s="59"/>
    </row>
    <row r="467" spans="1:9" s="3" customFormat="1" ht="24" x14ac:dyDescent="0.25">
      <c r="A467" s="34" t="s">
        <v>379</v>
      </c>
      <c r="B467" s="43" t="s">
        <v>95</v>
      </c>
      <c r="C467" s="33">
        <f t="shared" ref="C467:H467" si="216">C468</f>
        <v>350000</v>
      </c>
      <c r="D467" s="33">
        <f t="shared" si="216"/>
        <v>0</v>
      </c>
      <c r="E467" s="33">
        <f t="shared" si="216"/>
        <v>0</v>
      </c>
      <c r="F467" s="33">
        <f t="shared" si="216"/>
        <v>0</v>
      </c>
      <c r="G467" s="33">
        <f t="shared" si="216"/>
        <v>350000</v>
      </c>
      <c r="H467" s="33">
        <f t="shared" si="216"/>
        <v>0</v>
      </c>
      <c r="I467" s="36"/>
    </row>
    <row r="468" spans="1:9" x14ac:dyDescent="0.25">
      <c r="A468" s="37" t="s">
        <v>28</v>
      </c>
      <c r="B468" s="35" t="s">
        <v>29</v>
      </c>
      <c r="C468" s="33">
        <f>'[1]9.ведомства'!G723</f>
        <v>350000</v>
      </c>
      <c r="D468" s="33">
        <f>'[1]9.ведомства'!H723</f>
        <v>0</v>
      </c>
      <c r="E468" s="33">
        <f>'[1]9.ведомства'!I723</f>
        <v>0</v>
      </c>
      <c r="F468" s="33">
        <f>'[1]9.ведомства'!J723</f>
        <v>0</v>
      </c>
      <c r="G468" s="33">
        <f>'[1]9.ведомства'!K723</f>
        <v>350000</v>
      </c>
      <c r="H468" s="33">
        <f>'[1]9.ведомства'!L723</f>
        <v>0</v>
      </c>
      <c r="I468" s="59"/>
    </row>
    <row r="469" spans="1:9" s="3" customFormat="1" ht="36" x14ac:dyDescent="0.25">
      <c r="A469" s="34" t="s">
        <v>380</v>
      </c>
      <c r="B469" s="43" t="s">
        <v>289</v>
      </c>
      <c r="C469" s="33">
        <f t="shared" ref="C469:H469" si="217">C470</f>
        <v>18257500</v>
      </c>
      <c r="D469" s="33">
        <f t="shared" si="217"/>
        <v>0</v>
      </c>
      <c r="E469" s="33">
        <f t="shared" si="217"/>
        <v>0</v>
      </c>
      <c r="F469" s="33">
        <f t="shared" si="217"/>
        <v>0</v>
      </c>
      <c r="G469" s="33">
        <f t="shared" si="217"/>
        <v>18257500</v>
      </c>
      <c r="H469" s="33">
        <f t="shared" si="217"/>
        <v>0</v>
      </c>
      <c r="I469" s="36"/>
    </row>
    <row r="470" spans="1:9" x14ac:dyDescent="0.25">
      <c r="A470" s="37" t="s">
        <v>28</v>
      </c>
      <c r="B470" s="35" t="s">
        <v>29</v>
      </c>
      <c r="C470" s="33">
        <f>'[1]9.ведомства'!G725</f>
        <v>18257500</v>
      </c>
      <c r="D470" s="33">
        <f>'[1]9.ведомства'!H725</f>
        <v>0</v>
      </c>
      <c r="E470" s="33">
        <f>'[1]9.ведомства'!I725</f>
        <v>0</v>
      </c>
      <c r="F470" s="33">
        <f>'[1]9.ведомства'!J725</f>
        <v>0</v>
      </c>
      <c r="G470" s="33">
        <f>'[1]9.ведомства'!K725</f>
        <v>18257500</v>
      </c>
      <c r="H470" s="33">
        <f>'[1]9.ведомства'!L725</f>
        <v>0</v>
      </c>
      <c r="I470" s="59"/>
    </row>
    <row r="471" spans="1:9" s="3" customFormat="1" hidden="1" x14ac:dyDescent="0.25">
      <c r="A471" s="34" t="s">
        <v>381</v>
      </c>
      <c r="B471" s="43" t="s">
        <v>344</v>
      </c>
      <c r="C471" s="33">
        <f t="shared" ref="C471:H471" si="218">C472</f>
        <v>0</v>
      </c>
      <c r="D471" s="33">
        <f t="shared" si="218"/>
        <v>0</v>
      </c>
      <c r="E471" s="33">
        <f t="shared" si="218"/>
        <v>0</v>
      </c>
      <c r="F471" s="33">
        <f t="shared" si="218"/>
        <v>0</v>
      </c>
      <c r="G471" s="33">
        <f t="shared" si="218"/>
        <v>0</v>
      </c>
      <c r="H471" s="33">
        <f t="shared" si="218"/>
        <v>0</v>
      </c>
      <c r="I471" s="36"/>
    </row>
    <row r="472" spans="1:9" hidden="1" x14ac:dyDescent="0.25">
      <c r="A472" s="37" t="s">
        <v>28</v>
      </c>
      <c r="B472" s="35" t="s">
        <v>29</v>
      </c>
      <c r="C472" s="33">
        <f>'[1]9.ведомства'!G728</f>
        <v>0</v>
      </c>
      <c r="D472" s="33">
        <f>'[1]9.ведомства'!H728</f>
        <v>0</v>
      </c>
      <c r="E472" s="33">
        <f>'[1]9.ведомства'!I728</f>
        <v>0</v>
      </c>
      <c r="F472" s="33">
        <f>'[1]9.ведомства'!J728</f>
        <v>0</v>
      </c>
      <c r="G472" s="33">
        <f>'[1]9.ведомства'!K728</f>
        <v>0</v>
      </c>
      <c r="H472" s="33">
        <f>'[1]9.ведомства'!L728</f>
        <v>0</v>
      </c>
      <c r="I472" s="59"/>
    </row>
    <row r="473" spans="1:9" ht="24" x14ac:dyDescent="0.25">
      <c r="A473" s="34" t="s">
        <v>382</v>
      </c>
      <c r="B473" s="43" t="s">
        <v>95</v>
      </c>
      <c r="C473" s="33">
        <f t="shared" ref="C473:H473" si="219">C474</f>
        <v>430000</v>
      </c>
      <c r="D473" s="33">
        <f t="shared" si="219"/>
        <v>0</v>
      </c>
      <c r="E473" s="33">
        <f t="shared" si="219"/>
        <v>0</v>
      </c>
      <c r="F473" s="33">
        <f t="shared" si="219"/>
        <v>0</v>
      </c>
      <c r="G473" s="33">
        <f t="shared" si="219"/>
        <v>430000</v>
      </c>
      <c r="H473" s="33">
        <f t="shared" si="219"/>
        <v>0</v>
      </c>
      <c r="I473" s="59"/>
    </row>
    <row r="474" spans="1:9" x14ac:dyDescent="0.25">
      <c r="A474" s="37" t="s">
        <v>28</v>
      </c>
      <c r="B474" s="35" t="s">
        <v>29</v>
      </c>
      <c r="C474" s="33">
        <f>'[1]9.ведомства'!G732</f>
        <v>430000</v>
      </c>
      <c r="D474" s="33">
        <f>'[1]9.ведомства'!H732</f>
        <v>0</v>
      </c>
      <c r="E474" s="33">
        <f>'[1]9.ведомства'!I732</f>
        <v>0</v>
      </c>
      <c r="F474" s="33">
        <f>'[1]9.ведомства'!J732</f>
        <v>0</v>
      </c>
      <c r="G474" s="33">
        <f>'[1]9.ведомства'!K732</f>
        <v>430000</v>
      </c>
      <c r="H474" s="33">
        <f>'[1]9.ведомства'!L732</f>
        <v>0</v>
      </c>
      <c r="I474" s="59"/>
    </row>
    <row r="475" spans="1:9" ht="36" x14ac:dyDescent="0.25">
      <c r="A475" s="34" t="s">
        <v>383</v>
      </c>
      <c r="B475" s="35" t="s">
        <v>384</v>
      </c>
      <c r="C475" s="33">
        <f t="shared" ref="C475:H475" si="220">C476</f>
        <v>38856100</v>
      </c>
      <c r="D475" s="33">
        <f t="shared" si="220"/>
        <v>0</v>
      </c>
      <c r="E475" s="33">
        <f t="shared" si="220"/>
        <v>0</v>
      </c>
      <c r="F475" s="33">
        <f t="shared" si="220"/>
        <v>0</v>
      </c>
      <c r="G475" s="33">
        <f t="shared" si="220"/>
        <v>38856100</v>
      </c>
      <c r="H475" s="33">
        <f t="shared" si="220"/>
        <v>0</v>
      </c>
      <c r="I475" s="59"/>
    </row>
    <row r="476" spans="1:9" x14ac:dyDescent="0.25">
      <c r="A476" s="37" t="s">
        <v>28</v>
      </c>
      <c r="B476" s="35" t="s">
        <v>29</v>
      </c>
      <c r="C476" s="33">
        <f>'[1]9.ведомства'!G734</f>
        <v>38856100</v>
      </c>
      <c r="D476" s="33">
        <f>'[1]9.ведомства'!H734</f>
        <v>0</v>
      </c>
      <c r="E476" s="33">
        <f>'[1]9.ведомства'!I734</f>
        <v>0</v>
      </c>
      <c r="F476" s="33">
        <f>'[1]9.ведомства'!J734</f>
        <v>0</v>
      </c>
      <c r="G476" s="33">
        <f>'[1]9.ведомства'!K734</f>
        <v>38856100</v>
      </c>
      <c r="H476" s="33">
        <f>'[1]9.ведомства'!L734</f>
        <v>0</v>
      </c>
      <c r="I476" s="59"/>
    </row>
    <row r="477" spans="1:9" ht="24" customHeight="1" x14ac:dyDescent="0.25">
      <c r="A477" s="71" t="s">
        <v>385</v>
      </c>
      <c r="B477" s="72"/>
      <c r="C477" s="33">
        <f t="shared" ref="C477:H477" si="221">C478</f>
        <v>36181092.710000001</v>
      </c>
      <c r="D477" s="33">
        <f t="shared" si="221"/>
        <v>0</v>
      </c>
      <c r="E477" s="33">
        <f t="shared" si="221"/>
        <v>0</v>
      </c>
      <c r="F477" s="33">
        <f t="shared" si="221"/>
        <v>0</v>
      </c>
      <c r="G477" s="33">
        <f t="shared" si="221"/>
        <v>36181092.710000001</v>
      </c>
      <c r="H477" s="33">
        <f t="shared" si="221"/>
        <v>0</v>
      </c>
      <c r="I477" s="59"/>
    </row>
    <row r="478" spans="1:9" x14ac:dyDescent="0.25">
      <c r="A478" s="71" t="s">
        <v>386</v>
      </c>
      <c r="B478" s="72"/>
      <c r="C478" s="33">
        <f t="shared" ref="C478:H478" si="222">C479+C481</f>
        <v>36181092.710000001</v>
      </c>
      <c r="D478" s="33">
        <f t="shared" si="222"/>
        <v>0</v>
      </c>
      <c r="E478" s="33">
        <f t="shared" si="222"/>
        <v>0</v>
      </c>
      <c r="F478" s="33">
        <f t="shared" si="222"/>
        <v>0</v>
      </c>
      <c r="G478" s="33">
        <f t="shared" si="222"/>
        <v>36181092.710000001</v>
      </c>
      <c r="H478" s="33">
        <f t="shared" si="222"/>
        <v>0</v>
      </c>
      <c r="I478" s="59"/>
    </row>
    <row r="479" spans="1:9" x14ac:dyDescent="0.25">
      <c r="A479" s="37" t="s">
        <v>387</v>
      </c>
      <c r="B479" s="35" t="s">
        <v>89</v>
      </c>
      <c r="C479" s="33">
        <f t="shared" ref="C479:H479" si="223">C480</f>
        <v>17389842.710000001</v>
      </c>
      <c r="D479" s="33">
        <f t="shared" si="223"/>
        <v>0</v>
      </c>
      <c r="E479" s="33">
        <f t="shared" si="223"/>
        <v>0</v>
      </c>
      <c r="F479" s="33">
        <f t="shared" si="223"/>
        <v>0</v>
      </c>
      <c r="G479" s="33">
        <f t="shared" si="223"/>
        <v>17389842.710000001</v>
      </c>
      <c r="H479" s="33">
        <f t="shared" si="223"/>
        <v>0</v>
      </c>
      <c r="I479" s="59"/>
    </row>
    <row r="480" spans="1:9" x14ac:dyDescent="0.25">
      <c r="A480" s="37" t="s">
        <v>24</v>
      </c>
      <c r="B480" s="38" t="s">
        <v>25</v>
      </c>
      <c r="C480" s="33">
        <f>'[1]9.ведомства'!G331</f>
        <v>17389842.710000001</v>
      </c>
      <c r="D480" s="33">
        <f>'[1]9.ведомства'!H331</f>
        <v>0</v>
      </c>
      <c r="E480" s="33">
        <f>'[1]9.ведомства'!I331</f>
        <v>0</v>
      </c>
      <c r="F480" s="33">
        <f>'[1]9.ведомства'!J331</f>
        <v>0</v>
      </c>
      <c r="G480" s="33">
        <f>'[1]9.ведомства'!K331</f>
        <v>17389842.710000001</v>
      </c>
      <c r="H480" s="33">
        <f>'[1]9.ведомства'!L331</f>
        <v>0</v>
      </c>
      <c r="I480" s="59"/>
    </row>
    <row r="481" spans="1:9" x14ac:dyDescent="0.25">
      <c r="A481" s="52" t="s">
        <v>388</v>
      </c>
      <c r="B481" s="53" t="s">
        <v>389</v>
      </c>
      <c r="C481" s="33">
        <f t="shared" ref="C481:H481" si="224">C482</f>
        <v>18791250</v>
      </c>
      <c r="D481" s="33">
        <f t="shared" si="224"/>
        <v>0</v>
      </c>
      <c r="E481" s="33">
        <f t="shared" si="224"/>
        <v>0</v>
      </c>
      <c r="F481" s="33">
        <f t="shared" si="224"/>
        <v>0</v>
      </c>
      <c r="G481" s="33">
        <f t="shared" si="224"/>
        <v>18791250</v>
      </c>
      <c r="H481" s="33">
        <f t="shared" si="224"/>
        <v>0</v>
      </c>
      <c r="I481" s="59"/>
    </row>
    <row r="482" spans="1:9" x14ac:dyDescent="0.25">
      <c r="A482" s="52" t="s">
        <v>24</v>
      </c>
      <c r="B482" s="53" t="s">
        <v>25</v>
      </c>
      <c r="C482" s="33">
        <f>'[1]9.ведомства'!G378</f>
        <v>18791250</v>
      </c>
      <c r="D482" s="33">
        <f>'[1]9.ведомства'!H378</f>
        <v>0</v>
      </c>
      <c r="E482" s="33">
        <f>'[1]9.ведомства'!I378</f>
        <v>0</v>
      </c>
      <c r="F482" s="33">
        <f>'[1]9.ведомства'!J378</f>
        <v>0</v>
      </c>
      <c r="G482" s="33">
        <f>'[1]9.ведомства'!K378</f>
        <v>18791250</v>
      </c>
      <c r="H482" s="33">
        <f>'[1]9.ведомства'!L378</f>
        <v>0</v>
      </c>
      <c r="I482" s="59"/>
    </row>
    <row r="483" spans="1:9" ht="25.5" customHeight="1" x14ac:dyDescent="0.25">
      <c r="A483" s="71" t="s">
        <v>390</v>
      </c>
      <c r="B483" s="72"/>
      <c r="C483" s="33">
        <f t="shared" ref="C483:H483" si="225">C484+C486+C488+C490</f>
        <v>31426680</v>
      </c>
      <c r="D483" s="33">
        <f t="shared" si="225"/>
        <v>19201700</v>
      </c>
      <c r="E483" s="33">
        <f t="shared" si="225"/>
        <v>39999.999999998137</v>
      </c>
      <c r="F483" s="33">
        <f t="shared" si="225"/>
        <v>0</v>
      </c>
      <c r="G483" s="33">
        <f t="shared" si="225"/>
        <v>31466680</v>
      </c>
      <c r="H483" s="33">
        <f t="shared" si="225"/>
        <v>19201700</v>
      </c>
      <c r="I483" s="59"/>
    </row>
    <row r="484" spans="1:9" ht="38.25" x14ac:dyDescent="0.25">
      <c r="A484" s="39" t="s">
        <v>391</v>
      </c>
      <c r="B484" s="6" t="s">
        <v>232</v>
      </c>
      <c r="C484" s="33">
        <f t="shared" ref="C484:H484" si="226">C485</f>
        <v>6763635.3799999999</v>
      </c>
      <c r="D484" s="33">
        <f t="shared" si="226"/>
        <v>0</v>
      </c>
      <c r="E484" s="33">
        <f t="shared" si="226"/>
        <v>-3826685.02</v>
      </c>
      <c r="F484" s="33">
        <f t="shared" si="226"/>
        <v>0</v>
      </c>
      <c r="G484" s="33">
        <f t="shared" si="226"/>
        <v>2936950.36</v>
      </c>
      <c r="H484" s="33">
        <f t="shared" si="226"/>
        <v>0</v>
      </c>
      <c r="I484" s="59"/>
    </row>
    <row r="485" spans="1:9" x14ac:dyDescent="0.25">
      <c r="A485" s="37" t="s">
        <v>51</v>
      </c>
      <c r="B485" s="35" t="s">
        <v>52</v>
      </c>
      <c r="C485" s="33">
        <f>'[1]9.ведомства'!G962</f>
        <v>6763635.3799999999</v>
      </c>
      <c r="D485" s="33">
        <f>'[1]9.ведомства'!H962</f>
        <v>0</v>
      </c>
      <c r="E485" s="33">
        <f>'[1]9.ведомства'!I962</f>
        <v>-3826685.02</v>
      </c>
      <c r="F485" s="33">
        <f>'[1]9.ведомства'!J962</f>
        <v>0</v>
      </c>
      <c r="G485" s="33">
        <f>'[1]9.ведомства'!K962</f>
        <v>2936950.36</v>
      </c>
      <c r="H485" s="33">
        <f>'[1]9.ведомства'!L962</f>
        <v>0</v>
      </c>
      <c r="I485" s="59"/>
    </row>
    <row r="486" spans="1:9" ht="38.25" x14ac:dyDescent="0.25">
      <c r="A486" s="39" t="s">
        <v>392</v>
      </c>
      <c r="B486" s="40" t="s">
        <v>234</v>
      </c>
      <c r="C486" s="33">
        <f t="shared" ref="C486:H486" si="227">C487</f>
        <v>10623600</v>
      </c>
      <c r="D486" s="33">
        <f t="shared" si="227"/>
        <v>10623600</v>
      </c>
      <c r="E486" s="33">
        <f t="shared" si="227"/>
        <v>-6010550.3600000003</v>
      </c>
      <c r="F486" s="33">
        <f t="shared" si="227"/>
        <v>-6010550.3600000003</v>
      </c>
      <c r="G486" s="33">
        <f t="shared" si="227"/>
        <v>4613049.6399999997</v>
      </c>
      <c r="H486" s="33">
        <f t="shared" si="227"/>
        <v>4613049.6399999997</v>
      </c>
      <c r="I486" s="59"/>
    </row>
    <row r="487" spans="1:9" x14ac:dyDescent="0.25">
      <c r="A487" s="37" t="s">
        <v>51</v>
      </c>
      <c r="B487" s="35" t="s">
        <v>52</v>
      </c>
      <c r="C487" s="33">
        <f>'[1]9.ведомства'!G964</f>
        <v>10623600</v>
      </c>
      <c r="D487" s="33">
        <f>'[1]9.ведомства'!H964</f>
        <v>10623600</v>
      </c>
      <c r="E487" s="33">
        <f>'[1]9.ведомства'!I964</f>
        <v>-6010550.3600000003</v>
      </c>
      <c r="F487" s="33">
        <f>'[1]9.ведомства'!J964</f>
        <v>-6010550.3600000003</v>
      </c>
      <c r="G487" s="33">
        <f>'[1]9.ведомства'!K964</f>
        <v>4613049.6399999997</v>
      </c>
      <c r="H487" s="33">
        <f>'[1]9.ведомства'!L964</f>
        <v>4613049.6399999997</v>
      </c>
      <c r="I487" s="59"/>
    </row>
    <row r="488" spans="1:9" ht="38.25" x14ac:dyDescent="0.25">
      <c r="A488" s="39" t="s">
        <v>393</v>
      </c>
      <c r="B488" s="6" t="s">
        <v>232</v>
      </c>
      <c r="C488" s="33">
        <f t="shared" ref="C488:H488" si="228">C489</f>
        <v>5461344.6200000001</v>
      </c>
      <c r="D488" s="33">
        <f t="shared" si="228"/>
        <v>0</v>
      </c>
      <c r="E488" s="33">
        <f t="shared" si="228"/>
        <v>3866685.0199999996</v>
      </c>
      <c r="F488" s="33">
        <f t="shared" si="228"/>
        <v>0</v>
      </c>
      <c r="G488" s="33">
        <f t="shared" si="228"/>
        <v>9328029.6400000006</v>
      </c>
      <c r="H488" s="33">
        <f t="shared" si="228"/>
        <v>0</v>
      </c>
      <c r="I488" s="59"/>
    </row>
    <row r="489" spans="1:9" x14ac:dyDescent="0.25">
      <c r="A489" s="37" t="s">
        <v>51</v>
      </c>
      <c r="B489" s="35" t="s">
        <v>52</v>
      </c>
      <c r="C489" s="33">
        <f>'[1]9.ведомства'!G966</f>
        <v>5461344.6200000001</v>
      </c>
      <c r="D489" s="33">
        <f>'[1]9.ведомства'!H966</f>
        <v>0</v>
      </c>
      <c r="E489" s="33">
        <f>'[1]9.ведомства'!I966</f>
        <v>3866685.0199999996</v>
      </c>
      <c r="F489" s="33">
        <f>'[1]9.ведомства'!J966</f>
        <v>0</v>
      </c>
      <c r="G489" s="33">
        <f>'[1]9.ведомства'!K966</f>
        <v>9328029.6400000006</v>
      </c>
      <c r="H489" s="33">
        <f>'[1]9.ведомства'!L966</f>
        <v>0</v>
      </c>
      <c r="I489" s="59"/>
    </row>
    <row r="490" spans="1:9" ht="38.25" x14ac:dyDescent="0.25">
      <c r="A490" s="39" t="s">
        <v>394</v>
      </c>
      <c r="B490" s="40" t="s">
        <v>234</v>
      </c>
      <c r="C490" s="33">
        <f t="shared" ref="C490:H490" si="229">C491</f>
        <v>8578100</v>
      </c>
      <c r="D490" s="33">
        <f t="shared" si="229"/>
        <v>8578100</v>
      </c>
      <c r="E490" s="33">
        <f t="shared" si="229"/>
        <v>6010550.3599999994</v>
      </c>
      <c r="F490" s="33">
        <f t="shared" si="229"/>
        <v>6010550.3599999994</v>
      </c>
      <c r="G490" s="33">
        <f t="shared" si="229"/>
        <v>14588650.359999999</v>
      </c>
      <c r="H490" s="33">
        <f t="shared" si="229"/>
        <v>14588650.359999999</v>
      </c>
      <c r="I490" s="59"/>
    </row>
    <row r="491" spans="1:9" x14ac:dyDescent="0.25">
      <c r="A491" s="37" t="s">
        <v>51</v>
      </c>
      <c r="B491" s="35" t="s">
        <v>52</v>
      </c>
      <c r="C491" s="33">
        <f>'[1]9.ведомства'!G969</f>
        <v>8578100</v>
      </c>
      <c r="D491" s="33">
        <f>'[1]9.ведомства'!H969</f>
        <v>8578100</v>
      </c>
      <c r="E491" s="33">
        <f>'[1]9.ведомства'!I969</f>
        <v>6010550.3599999994</v>
      </c>
      <c r="F491" s="33">
        <f>'[1]9.ведомства'!J969</f>
        <v>6010550.3599999994</v>
      </c>
      <c r="G491" s="33">
        <f>'[1]9.ведомства'!K969</f>
        <v>14588650.359999999</v>
      </c>
      <c r="H491" s="33">
        <f>'[1]9.ведомства'!L969</f>
        <v>14588650.359999999</v>
      </c>
      <c r="I491" s="59"/>
    </row>
    <row r="492" spans="1:9" ht="29.25" customHeight="1" x14ac:dyDescent="0.25">
      <c r="A492" s="71" t="s">
        <v>395</v>
      </c>
      <c r="B492" s="72"/>
      <c r="C492" s="33">
        <f t="shared" ref="C492:H493" si="230">C493</f>
        <v>3845000</v>
      </c>
      <c r="D492" s="33">
        <f t="shared" si="230"/>
        <v>0</v>
      </c>
      <c r="E492" s="33">
        <f t="shared" si="230"/>
        <v>0</v>
      </c>
      <c r="F492" s="33">
        <f t="shared" si="230"/>
        <v>0</v>
      </c>
      <c r="G492" s="33">
        <f t="shared" si="230"/>
        <v>3845000</v>
      </c>
      <c r="H492" s="33">
        <f t="shared" si="230"/>
        <v>0</v>
      </c>
      <c r="I492" s="59"/>
    </row>
    <row r="493" spans="1:9" x14ac:dyDescent="0.25">
      <c r="A493" s="34" t="s">
        <v>396</v>
      </c>
      <c r="B493" s="35" t="s">
        <v>14</v>
      </c>
      <c r="C493" s="33">
        <f t="shared" si="230"/>
        <v>3845000</v>
      </c>
      <c r="D493" s="33">
        <f t="shared" si="230"/>
        <v>0</v>
      </c>
      <c r="E493" s="33">
        <f t="shared" si="230"/>
        <v>0</v>
      </c>
      <c r="F493" s="33">
        <f t="shared" si="230"/>
        <v>0</v>
      </c>
      <c r="G493" s="33">
        <f t="shared" si="230"/>
        <v>3845000</v>
      </c>
      <c r="H493" s="33">
        <f t="shared" si="230"/>
        <v>0</v>
      </c>
      <c r="I493" s="59"/>
    </row>
    <row r="494" spans="1:9" x14ac:dyDescent="0.25">
      <c r="A494" s="37" t="s">
        <v>51</v>
      </c>
      <c r="B494" s="35" t="s">
        <v>52</v>
      </c>
      <c r="C494" s="33">
        <f>'[1]9.ведомства'!G848</f>
        <v>3845000</v>
      </c>
      <c r="D494" s="33">
        <f>'[1]9.ведомства'!H848</f>
        <v>0</v>
      </c>
      <c r="E494" s="33">
        <f>'[1]9.ведомства'!I848</f>
        <v>0</v>
      </c>
      <c r="F494" s="33">
        <f>'[1]9.ведомства'!J848</f>
        <v>0</v>
      </c>
      <c r="G494" s="33">
        <f>'[1]9.ведомства'!K848</f>
        <v>3845000</v>
      </c>
      <c r="H494" s="33">
        <f>'[1]9.ведомства'!L848</f>
        <v>0</v>
      </c>
      <c r="I494" s="59"/>
    </row>
    <row r="495" spans="1:9" s="4" customFormat="1" x14ac:dyDescent="0.25">
      <c r="A495" s="76" t="s">
        <v>397</v>
      </c>
      <c r="B495" s="76"/>
      <c r="C495" s="33" t="e">
        <f t="shared" ref="C495:H495" si="231">C10+C87+C96+C187+C303+C403+C477+C483+C492</f>
        <v>#REF!</v>
      </c>
      <c r="D495" s="33" t="e">
        <f t="shared" si="231"/>
        <v>#REF!</v>
      </c>
      <c r="E495" s="33" t="e">
        <f t="shared" si="231"/>
        <v>#REF!</v>
      </c>
      <c r="F495" s="33" t="e">
        <f t="shared" si="231"/>
        <v>#REF!</v>
      </c>
      <c r="G495" s="33">
        <f t="shared" si="231"/>
        <v>2432987226.7400002</v>
      </c>
      <c r="H495" s="33">
        <f t="shared" si="231"/>
        <v>986880286.76000011</v>
      </c>
      <c r="I495" s="59"/>
    </row>
    <row r="496" spans="1:9" x14ac:dyDescent="0.25">
      <c r="A496" s="54"/>
      <c r="B496" s="55"/>
      <c r="C496" s="56"/>
      <c r="D496" s="56"/>
      <c r="E496" s="56"/>
      <c r="F496" s="56"/>
      <c r="G496" s="57"/>
      <c r="H496" s="58"/>
      <c r="I496" s="59"/>
    </row>
    <row r="497" spans="1:9" x14ac:dyDescent="0.25">
      <c r="A497" s="54"/>
      <c r="B497" s="55"/>
      <c r="C497" s="56"/>
      <c r="D497" s="56"/>
      <c r="E497" s="56"/>
      <c r="F497" s="56"/>
      <c r="G497" s="14"/>
      <c r="H497" s="58"/>
      <c r="I497" s="59"/>
    </row>
    <row r="498" spans="1:9" x14ac:dyDescent="0.25">
      <c r="A498" s="9"/>
      <c r="G498" s="61"/>
      <c r="I498" s="62"/>
    </row>
    <row r="499" spans="1:9" x14ac:dyDescent="0.25">
      <c r="A499" s="9"/>
      <c r="G499" s="15"/>
      <c r="I499" s="62"/>
    </row>
    <row r="500" spans="1:9" x14ac:dyDescent="0.25">
      <c r="A500" s="9"/>
      <c r="I500" s="62"/>
    </row>
    <row r="501" spans="1:9" x14ac:dyDescent="0.25">
      <c r="A501" s="9"/>
      <c r="I501" s="62"/>
    </row>
    <row r="502" spans="1:9" x14ac:dyDescent="0.25">
      <c r="A502" s="9"/>
    </row>
    <row r="503" spans="1:9" x14ac:dyDescent="0.25">
      <c r="A503" s="9"/>
    </row>
    <row r="504" spans="1:9" x14ac:dyDescent="0.25">
      <c r="A504" s="9"/>
    </row>
    <row r="505" spans="1:9" x14ac:dyDescent="0.25">
      <c r="A505" s="9"/>
    </row>
    <row r="506" spans="1:9" x14ac:dyDescent="0.25">
      <c r="A506" s="9"/>
    </row>
    <row r="507" spans="1:9" x14ac:dyDescent="0.25">
      <c r="A507" s="9"/>
    </row>
    <row r="508" spans="1:9" x14ac:dyDescent="0.25">
      <c r="A508" s="9"/>
    </row>
    <row r="509" spans="1:9" x14ac:dyDescent="0.25">
      <c r="A509" s="9"/>
      <c r="B509" s="16"/>
      <c r="C509" s="17"/>
      <c r="D509" s="17"/>
      <c r="E509" s="17"/>
      <c r="F509" s="17"/>
      <c r="G509" s="17"/>
      <c r="H509" s="17"/>
    </row>
    <row r="510" spans="1:9" x14ac:dyDescent="0.25">
      <c r="A510" s="9"/>
      <c r="B510" s="16"/>
      <c r="C510" s="17"/>
      <c r="D510" s="17"/>
      <c r="E510" s="17"/>
      <c r="F510" s="17"/>
      <c r="G510" s="17"/>
      <c r="H510" s="17"/>
    </row>
    <row r="511" spans="1:9" x14ac:dyDescent="0.25">
      <c r="A511" s="9"/>
      <c r="B511" s="16"/>
      <c r="C511" s="17"/>
      <c r="D511" s="17"/>
      <c r="E511" s="17"/>
      <c r="F511" s="17"/>
      <c r="G511" s="17"/>
      <c r="H511" s="17"/>
    </row>
    <row r="512" spans="1:9" x14ac:dyDescent="0.25">
      <c r="A512" s="9"/>
      <c r="B512" s="16"/>
      <c r="C512" s="17"/>
      <c r="D512" s="17"/>
      <c r="E512" s="17"/>
      <c r="F512" s="17"/>
      <c r="G512" s="17"/>
      <c r="H512" s="17"/>
    </row>
    <row r="513" spans="1:8" x14ac:dyDescent="0.25">
      <c r="A513" s="9"/>
      <c r="B513" s="16"/>
      <c r="C513" s="17"/>
      <c r="D513" s="17"/>
      <c r="E513" s="17"/>
      <c r="F513" s="17"/>
      <c r="G513" s="17"/>
      <c r="H513" s="17"/>
    </row>
    <row r="514" spans="1:8" x14ac:dyDescent="0.25">
      <c r="A514" s="9"/>
      <c r="B514" s="16"/>
      <c r="C514" s="17"/>
      <c r="D514" s="17"/>
      <c r="E514" s="17"/>
      <c r="F514" s="17"/>
      <c r="G514" s="17"/>
      <c r="H514" s="17"/>
    </row>
    <row r="515" spans="1:8" x14ac:dyDescent="0.25">
      <c r="A515" s="9"/>
      <c r="B515" s="16"/>
      <c r="C515" s="17"/>
      <c r="D515" s="17"/>
      <c r="E515" s="17"/>
      <c r="F515" s="17"/>
      <c r="G515" s="17"/>
      <c r="H515" s="17"/>
    </row>
    <row r="516" spans="1:8" x14ac:dyDescent="0.25">
      <c r="A516" s="9"/>
      <c r="B516" s="16"/>
      <c r="C516" s="17"/>
      <c r="D516" s="17"/>
      <c r="E516" s="17"/>
      <c r="F516" s="17"/>
      <c r="G516" s="17"/>
      <c r="H516" s="17"/>
    </row>
    <row r="517" spans="1:8" x14ac:dyDescent="0.25">
      <c r="A517" s="9"/>
      <c r="B517" s="16"/>
      <c r="C517" s="17"/>
      <c r="D517" s="17"/>
      <c r="E517" s="17"/>
      <c r="F517" s="17"/>
      <c r="G517" s="17"/>
      <c r="H517" s="17"/>
    </row>
    <row r="518" spans="1:8" x14ac:dyDescent="0.25">
      <c r="A518" s="9"/>
      <c r="B518" s="16"/>
      <c r="C518" s="17"/>
      <c r="D518" s="17"/>
      <c r="E518" s="17"/>
      <c r="F518" s="17"/>
      <c r="G518" s="17"/>
      <c r="H518" s="17"/>
    </row>
    <row r="519" spans="1:8" x14ac:dyDescent="0.25">
      <c r="A519" s="9"/>
      <c r="B519" s="16"/>
      <c r="C519" s="17"/>
      <c r="D519" s="17"/>
      <c r="E519" s="17"/>
      <c r="F519" s="17"/>
      <c r="G519" s="17"/>
      <c r="H519" s="17"/>
    </row>
    <row r="520" spans="1:8" x14ac:dyDescent="0.25">
      <c r="A520" s="9"/>
      <c r="B520" s="16"/>
      <c r="C520" s="17"/>
      <c r="D520" s="17"/>
      <c r="E520" s="17"/>
      <c r="F520" s="17"/>
      <c r="G520" s="17"/>
      <c r="H520" s="17"/>
    </row>
    <row r="521" spans="1:8" x14ac:dyDescent="0.25">
      <c r="A521" s="9"/>
      <c r="B521" s="16"/>
      <c r="C521" s="17"/>
      <c r="D521" s="17"/>
      <c r="E521" s="17"/>
      <c r="F521" s="17"/>
      <c r="G521" s="17"/>
      <c r="H521" s="17"/>
    </row>
    <row r="522" spans="1:8" x14ac:dyDescent="0.25">
      <c r="A522" s="9"/>
      <c r="B522" s="16"/>
      <c r="C522" s="17"/>
      <c r="D522" s="17"/>
      <c r="E522" s="17"/>
      <c r="F522" s="17"/>
      <c r="G522" s="17"/>
      <c r="H522" s="17"/>
    </row>
    <row r="523" spans="1:8" x14ac:dyDescent="0.25">
      <c r="A523" s="9"/>
      <c r="B523" s="16"/>
      <c r="C523" s="17"/>
      <c r="D523" s="17"/>
      <c r="E523" s="17"/>
      <c r="F523" s="17"/>
      <c r="G523" s="17"/>
      <c r="H523" s="17"/>
    </row>
    <row r="524" spans="1:8" x14ac:dyDescent="0.25">
      <c r="A524" s="9"/>
      <c r="B524" s="16"/>
      <c r="C524" s="17"/>
      <c r="D524" s="17"/>
      <c r="E524" s="17"/>
      <c r="F524" s="17"/>
      <c r="G524" s="17"/>
      <c r="H524" s="17"/>
    </row>
    <row r="525" spans="1:8" x14ac:dyDescent="0.25">
      <c r="A525" s="9"/>
      <c r="B525" s="16"/>
      <c r="C525" s="17"/>
      <c r="D525" s="17"/>
      <c r="E525" s="17"/>
      <c r="F525" s="17"/>
      <c r="G525" s="17"/>
      <c r="H525" s="17"/>
    </row>
    <row r="526" spans="1:8" x14ac:dyDescent="0.25">
      <c r="A526" s="9"/>
      <c r="B526" s="16"/>
      <c r="C526" s="17"/>
      <c r="D526" s="17"/>
      <c r="E526" s="17"/>
      <c r="F526" s="17"/>
      <c r="G526" s="17"/>
      <c r="H526" s="17"/>
    </row>
    <row r="527" spans="1:8" x14ac:dyDescent="0.25">
      <c r="A527" s="9"/>
      <c r="B527" s="16"/>
      <c r="C527" s="17"/>
      <c r="D527" s="17"/>
      <c r="E527" s="17"/>
      <c r="F527" s="17"/>
      <c r="G527" s="17"/>
      <c r="H527" s="17"/>
    </row>
    <row r="528" spans="1:8" x14ac:dyDescent="0.25">
      <c r="A528" s="9"/>
      <c r="B528" s="16"/>
      <c r="C528" s="17"/>
      <c r="D528" s="17"/>
      <c r="E528" s="17"/>
      <c r="F528" s="17"/>
      <c r="G528" s="17"/>
      <c r="H528" s="17"/>
    </row>
    <row r="529" spans="1:8" x14ac:dyDescent="0.25">
      <c r="A529" s="9"/>
      <c r="B529" s="16"/>
      <c r="C529" s="17"/>
      <c r="D529" s="17"/>
      <c r="E529" s="17"/>
      <c r="F529" s="17"/>
      <c r="G529" s="17"/>
      <c r="H529" s="17"/>
    </row>
    <row r="530" spans="1:8" x14ac:dyDescent="0.25">
      <c r="A530" s="9"/>
      <c r="B530" s="16"/>
      <c r="C530" s="17"/>
      <c r="D530" s="17"/>
      <c r="E530" s="17"/>
      <c r="F530" s="17"/>
      <c r="G530" s="17"/>
      <c r="H530" s="17"/>
    </row>
    <row r="531" spans="1:8" x14ac:dyDescent="0.25">
      <c r="A531" s="9"/>
      <c r="B531" s="16"/>
      <c r="C531" s="17"/>
      <c r="D531" s="17"/>
      <c r="E531" s="17"/>
      <c r="F531" s="17"/>
      <c r="G531" s="17"/>
      <c r="H531" s="17"/>
    </row>
    <row r="532" spans="1:8" x14ac:dyDescent="0.25">
      <c r="A532" s="9"/>
      <c r="B532" s="16"/>
      <c r="C532" s="17"/>
      <c r="D532" s="17"/>
      <c r="E532" s="17"/>
      <c r="F532" s="17"/>
      <c r="G532" s="17"/>
      <c r="H532" s="17"/>
    </row>
    <row r="533" spans="1:8" x14ac:dyDescent="0.25">
      <c r="A533" s="9"/>
      <c r="B533" s="16"/>
      <c r="C533" s="17"/>
      <c r="D533" s="17"/>
      <c r="E533" s="17"/>
      <c r="F533" s="17"/>
      <c r="G533" s="17"/>
      <c r="H533" s="17"/>
    </row>
    <row r="534" spans="1:8" x14ac:dyDescent="0.25">
      <c r="A534" s="9"/>
      <c r="B534" s="16"/>
      <c r="C534" s="17"/>
      <c r="D534" s="17"/>
      <c r="E534" s="17"/>
      <c r="F534" s="17"/>
      <c r="G534" s="17"/>
      <c r="H534" s="17"/>
    </row>
    <row r="535" spans="1:8" x14ac:dyDescent="0.25">
      <c r="A535" s="9"/>
      <c r="B535" s="16"/>
      <c r="C535" s="17"/>
      <c r="D535" s="17"/>
      <c r="E535" s="17"/>
      <c r="F535" s="17"/>
      <c r="G535" s="17"/>
      <c r="H535" s="17"/>
    </row>
    <row r="536" spans="1:8" x14ac:dyDescent="0.25">
      <c r="A536" s="9"/>
      <c r="B536" s="16"/>
      <c r="C536" s="17"/>
      <c r="D536" s="17"/>
      <c r="E536" s="17"/>
      <c r="F536" s="17"/>
      <c r="G536" s="17"/>
      <c r="H536" s="17"/>
    </row>
    <row r="537" spans="1:8" x14ac:dyDescent="0.25">
      <c r="A537" s="9"/>
      <c r="B537" s="16"/>
      <c r="C537" s="17"/>
      <c r="D537" s="17"/>
      <c r="E537" s="17"/>
      <c r="F537" s="17"/>
      <c r="G537" s="17"/>
      <c r="H537" s="17"/>
    </row>
    <row r="538" spans="1:8" x14ac:dyDescent="0.25">
      <c r="A538" s="9"/>
      <c r="B538" s="16"/>
      <c r="C538" s="17"/>
      <c r="D538" s="17"/>
      <c r="E538" s="17"/>
      <c r="F538" s="17"/>
      <c r="G538" s="17"/>
      <c r="H538" s="17"/>
    </row>
    <row r="539" spans="1:8" x14ac:dyDescent="0.25">
      <c r="A539" s="9"/>
      <c r="B539" s="16"/>
      <c r="C539" s="17"/>
      <c r="D539" s="17"/>
      <c r="E539" s="17"/>
      <c r="F539" s="17"/>
      <c r="G539" s="17"/>
      <c r="H539" s="17"/>
    </row>
    <row r="540" spans="1:8" x14ac:dyDescent="0.25">
      <c r="A540" s="9"/>
      <c r="B540" s="16"/>
      <c r="C540" s="17"/>
      <c r="D540" s="17"/>
      <c r="E540" s="17"/>
      <c r="F540" s="17"/>
      <c r="G540" s="17"/>
      <c r="H540" s="17"/>
    </row>
    <row r="541" spans="1:8" x14ac:dyDescent="0.25">
      <c r="A541" s="9"/>
      <c r="B541" s="16"/>
      <c r="C541" s="17"/>
      <c r="D541" s="17"/>
      <c r="E541" s="17"/>
      <c r="F541" s="17"/>
      <c r="G541" s="17"/>
      <c r="H541" s="17"/>
    </row>
    <row r="542" spans="1:8" x14ac:dyDescent="0.25">
      <c r="A542" s="9"/>
      <c r="B542" s="16"/>
      <c r="C542" s="17"/>
      <c r="D542" s="17"/>
      <c r="E542" s="17"/>
      <c r="F542" s="17"/>
      <c r="G542" s="17"/>
      <c r="H542" s="17"/>
    </row>
    <row r="543" spans="1:8" x14ac:dyDescent="0.25">
      <c r="A543" s="9"/>
      <c r="B543" s="16"/>
      <c r="C543" s="17"/>
      <c r="D543" s="17"/>
      <c r="E543" s="17"/>
      <c r="F543" s="17"/>
      <c r="G543" s="17"/>
      <c r="H543" s="17"/>
    </row>
    <row r="544" spans="1:8" x14ac:dyDescent="0.25">
      <c r="A544" s="9"/>
      <c r="B544" s="16"/>
      <c r="C544" s="17"/>
      <c r="D544" s="17"/>
      <c r="E544" s="17"/>
      <c r="F544" s="17"/>
      <c r="G544" s="17"/>
      <c r="H544" s="17"/>
    </row>
    <row r="545" spans="1:8" x14ac:dyDescent="0.25">
      <c r="A545" s="9"/>
      <c r="B545" s="16"/>
      <c r="C545" s="17"/>
      <c r="D545" s="17"/>
      <c r="E545" s="17"/>
      <c r="F545" s="17"/>
      <c r="G545" s="17"/>
      <c r="H545" s="17"/>
    </row>
    <row r="546" spans="1:8" x14ac:dyDescent="0.25">
      <c r="A546" s="9"/>
      <c r="B546" s="16"/>
      <c r="C546" s="17"/>
      <c r="D546" s="17"/>
      <c r="E546" s="17"/>
      <c r="F546" s="17"/>
      <c r="G546" s="17"/>
      <c r="H546" s="17"/>
    </row>
    <row r="547" spans="1:8" x14ac:dyDescent="0.25">
      <c r="A547" s="9"/>
      <c r="B547" s="16"/>
      <c r="C547" s="17"/>
      <c r="D547" s="17"/>
      <c r="E547" s="17"/>
      <c r="F547" s="17"/>
      <c r="G547" s="17"/>
      <c r="H547" s="17"/>
    </row>
    <row r="548" spans="1:8" x14ac:dyDescent="0.25">
      <c r="A548" s="9"/>
      <c r="B548" s="16"/>
      <c r="C548" s="17"/>
      <c r="D548" s="17"/>
      <c r="E548" s="17"/>
      <c r="F548" s="17"/>
      <c r="G548" s="17"/>
      <c r="H548" s="17"/>
    </row>
    <row r="549" spans="1:8" x14ac:dyDescent="0.25">
      <c r="A549" s="9"/>
      <c r="B549" s="16"/>
      <c r="C549" s="17"/>
      <c r="D549" s="17"/>
      <c r="E549" s="17"/>
      <c r="F549" s="17"/>
      <c r="G549" s="17"/>
      <c r="H549" s="17"/>
    </row>
    <row r="550" spans="1:8" x14ac:dyDescent="0.25">
      <c r="A550" s="9"/>
      <c r="B550" s="16"/>
      <c r="C550" s="17"/>
      <c r="D550" s="17"/>
      <c r="E550" s="17"/>
      <c r="F550" s="17"/>
      <c r="G550" s="17"/>
      <c r="H550" s="17"/>
    </row>
    <row r="551" spans="1:8" x14ac:dyDescent="0.25">
      <c r="A551" s="9"/>
      <c r="B551" s="16"/>
      <c r="C551" s="17"/>
      <c r="D551" s="17"/>
      <c r="E551" s="17"/>
      <c r="F551" s="17"/>
      <c r="G551" s="17"/>
      <c r="H551" s="17"/>
    </row>
    <row r="552" spans="1:8" x14ac:dyDescent="0.25">
      <c r="A552" s="9"/>
      <c r="B552" s="16"/>
      <c r="C552" s="17"/>
      <c r="D552" s="17"/>
      <c r="E552" s="17"/>
      <c r="F552" s="17"/>
      <c r="G552" s="17"/>
      <c r="H552" s="17"/>
    </row>
    <row r="553" spans="1:8" x14ac:dyDescent="0.25">
      <c r="A553" s="9"/>
      <c r="B553" s="16"/>
      <c r="C553" s="17"/>
      <c r="D553" s="17"/>
      <c r="E553" s="17"/>
      <c r="F553" s="17"/>
      <c r="G553" s="17"/>
      <c r="H553" s="17"/>
    </row>
    <row r="554" spans="1:8" x14ac:dyDescent="0.25">
      <c r="A554" s="9"/>
      <c r="B554" s="16"/>
      <c r="C554" s="17"/>
      <c r="D554" s="17"/>
      <c r="E554" s="17"/>
      <c r="F554" s="17"/>
      <c r="G554" s="17"/>
      <c r="H554" s="17"/>
    </row>
    <row r="555" spans="1:8" x14ac:dyDescent="0.25">
      <c r="A555" s="9"/>
      <c r="B555" s="16"/>
      <c r="C555" s="17"/>
      <c r="D555" s="17"/>
      <c r="E555" s="17"/>
      <c r="F555" s="17"/>
      <c r="G555" s="17"/>
      <c r="H555" s="17"/>
    </row>
    <row r="556" spans="1:8" x14ac:dyDescent="0.25">
      <c r="A556" s="9"/>
      <c r="B556" s="16"/>
      <c r="C556" s="17"/>
      <c r="D556" s="17"/>
      <c r="E556" s="17"/>
      <c r="F556" s="17"/>
      <c r="G556" s="17"/>
      <c r="H556" s="17"/>
    </row>
    <row r="557" spans="1:8" x14ac:dyDescent="0.25">
      <c r="A557" s="9"/>
      <c r="B557" s="16"/>
      <c r="C557" s="17"/>
      <c r="D557" s="17"/>
      <c r="E557" s="17"/>
      <c r="F557" s="17"/>
      <c r="G557" s="17"/>
      <c r="H557" s="17"/>
    </row>
    <row r="558" spans="1:8" x14ac:dyDescent="0.25">
      <c r="A558" s="9"/>
      <c r="B558" s="16"/>
      <c r="C558" s="17"/>
      <c r="D558" s="17"/>
      <c r="E558" s="17"/>
      <c r="F558" s="17"/>
      <c r="G558" s="17"/>
      <c r="H558" s="17"/>
    </row>
    <row r="559" spans="1:8" x14ac:dyDescent="0.25">
      <c r="A559" s="9"/>
      <c r="B559" s="16"/>
      <c r="C559" s="17"/>
      <c r="D559" s="17"/>
      <c r="E559" s="17"/>
      <c r="F559" s="17"/>
      <c r="G559" s="17"/>
      <c r="H559" s="17"/>
    </row>
    <row r="560" spans="1:8" x14ac:dyDescent="0.25">
      <c r="A560" s="9"/>
      <c r="B560" s="16"/>
      <c r="C560" s="17"/>
      <c r="D560" s="17"/>
      <c r="E560" s="17"/>
      <c r="F560" s="17"/>
      <c r="G560" s="17"/>
      <c r="H560" s="17"/>
    </row>
    <row r="561" spans="1:8" x14ac:dyDescent="0.25">
      <c r="A561" s="9"/>
      <c r="B561" s="16"/>
      <c r="C561" s="17"/>
      <c r="D561" s="17"/>
      <c r="E561" s="17"/>
      <c r="F561" s="17"/>
      <c r="G561" s="17"/>
      <c r="H561" s="17"/>
    </row>
    <row r="562" spans="1:8" x14ac:dyDescent="0.25">
      <c r="A562" s="9"/>
      <c r="B562" s="16"/>
      <c r="C562" s="17"/>
      <c r="D562" s="17"/>
      <c r="E562" s="17"/>
      <c r="F562" s="17"/>
      <c r="G562" s="17"/>
      <c r="H562" s="17"/>
    </row>
    <row r="563" spans="1:8" x14ac:dyDescent="0.25">
      <c r="A563" s="9"/>
      <c r="B563" s="16"/>
      <c r="C563" s="17"/>
      <c r="D563" s="17"/>
      <c r="E563" s="17"/>
      <c r="F563" s="17"/>
      <c r="G563" s="17"/>
      <c r="H563" s="17"/>
    </row>
    <row r="564" spans="1:8" x14ac:dyDescent="0.25">
      <c r="A564" s="9"/>
      <c r="B564" s="16"/>
      <c r="C564" s="17"/>
      <c r="D564" s="17"/>
      <c r="E564" s="17"/>
      <c r="F564" s="17"/>
      <c r="G564" s="17"/>
      <c r="H564" s="17"/>
    </row>
    <row r="565" spans="1:8" x14ac:dyDescent="0.25">
      <c r="A565" s="9"/>
      <c r="B565" s="16"/>
      <c r="C565" s="17"/>
      <c r="D565" s="17"/>
      <c r="E565" s="17"/>
      <c r="F565" s="17"/>
      <c r="G565" s="17"/>
      <c r="H565" s="17"/>
    </row>
    <row r="566" spans="1:8" x14ac:dyDescent="0.25">
      <c r="A566" s="9"/>
      <c r="B566" s="16"/>
      <c r="C566" s="17"/>
      <c r="D566" s="17"/>
      <c r="E566" s="17"/>
      <c r="F566" s="17"/>
      <c r="G566" s="17"/>
      <c r="H566" s="17"/>
    </row>
    <row r="567" spans="1:8" x14ac:dyDescent="0.25">
      <c r="A567" s="9"/>
      <c r="B567" s="16"/>
      <c r="C567" s="17"/>
      <c r="D567" s="17"/>
      <c r="E567" s="17"/>
      <c r="F567" s="17"/>
      <c r="G567" s="17"/>
      <c r="H567" s="17"/>
    </row>
    <row r="568" spans="1:8" x14ac:dyDescent="0.25">
      <c r="A568" s="9"/>
      <c r="B568" s="16"/>
      <c r="C568" s="17"/>
      <c r="D568" s="17"/>
      <c r="E568" s="17"/>
      <c r="F568" s="17"/>
      <c r="G568" s="17"/>
      <c r="H568" s="17"/>
    </row>
    <row r="569" spans="1:8" x14ac:dyDescent="0.25">
      <c r="A569" s="9"/>
      <c r="B569" s="16"/>
      <c r="C569" s="17"/>
      <c r="D569" s="17"/>
      <c r="E569" s="17"/>
      <c r="F569" s="17"/>
      <c r="G569" s="17"/>
      <c r="H569" s="17"/>
    </row>
    <row r="570" spans="1:8" x14ac:dyDescent="0.25">
      <c r="A570" s="9"/>
      <c r="B570" s="16"/>
      <c r="C570" s="17"/>
      <c r="D570" s="17"/>
      <c r="E570" s="17"/>
      <c r="F570" s="17"/>
      <c r="G570" s="17"/>
      <c r="H570" s="17"/>
    </row>
    <row r="571" spans="1:8" x14ac:dyDescent="0.25">
      <c r="A571" s="9"/>
      <c r="B571" s="16"/>
      <c r="C571" s="17"/>
      <c r="D571" s="17"/>
      <c r="E571" s="17"/>
      <c r="F571" s="17"/>
      <c r="G571" s="17"/>
      <c r="H571" s="17"/>
    </row>
    <row r="572" spans="1:8" x14ac:dyDescent="0.25">
      <c r="A572" s="9"/>
      <c r="B572" s="16"/>
      <c r="C572" s="17"/>
      <c r="D572" s="17"/>
      <c r="E572" s="17"/>
      <c r="F572" s="17"/>
      <c r="G572" s="17"/>
      <c r="H572" s="17"/>
    </row>
    <row r="573" spans="1:8" x14ac:dyDescent="0.25">
      <c r="A573" s="9"/>
      <c r="B573" s="16"/>
      <c r="C573" s="17"/>
      <c r="D573" s="17"/>
      <c r="E573" s="17"/>
      <c r="F573" s="17"/>
      <c r="G573" s="17"/>
      <c r="H573" s="17"/>
    </row>
    <row r="574" spans="1:8" x14ac:dyDescent="0.25">
      <c r="A574" s="9"/>
      <c r="B574" s="16"/>
      <c r="C574" s="17"/>
      <c r="D574" s="17"/>
      <c r="E574" s="17"/>
      <c r="F574" s="17"/>
      <c r="G574" s="17"/>
      <c r="H574" s="17"/>
    </row>
    <row r="575" spans="1:8" x14ac:dyDescent="0.25">
      <c r="A575" s="9"/>
      <c r="B575" s="16"/>
      <c r="C575" s="17"/>
      <c r="D575" s="17"/>
      <c r="E575" s="17"/>
      <c r="F575" s="17"/>
      <c r="G575" s="17"/>
      <c r="H575" s="17"/>
    </row>
    <row r="576" spans="1:8" x14ac:dyDescent="0.25">
      <c r="A576" s="9"/>
      <c r="B576" s="16"/>
      <c r="C576" s="17"/>
      <c r="D576" s="17"/>
      <c r="E576" s="17"/>
      <c r="F576" s="17"/>
      <c r="G576" s="17"/>
      <c r="H576" s="17"/>
    </row>
    <row r="577" spans="1:8" x14ac:dyDescent="0.25">
      <c r="A577" s="9"/>
      <c r="B577" s="16"/>
      <c r="C577" s="17"/>
      <c r="D577" s="17"/>
      <c r="E577" s="17"/>
      <c r="F577" s="17"/>
      <c r="G577" s="17"/>
      <c r="H577" s="17"/>
    </row>
    <row r="578" spans="1:8" x14ac:dyDescent="0.25">
      <c r="A578" s="9"/>
      <c r="B578" s="16"/>
      <c r="C578" s="17"/>
      <c r="D578" s="17"/>
      <c r="E578" s="17"/>
      <c r="F578" s="17"/>
      <c r="G578" s="17"/>
      <c r="H578" s="17"/>
    </row>
    <row r="579" spans="1:8" x14ac:dyDescent="0.25">
      <c r="A579" s="9"/>
      <c r="B579" s="16"/>
      <c r="C579" s="17"/>
      <c r="D579" s="17"/>
      <c r="E579" s="17"/>
      <c r="F579" s="17"/>
      <c r="G579" s="17"/>
      <c r="H579" s="17"/>
    </row>
    <row r="580" spans="1:8" x14ac:dyDescent="0.25">
      <c r="A580" s="9"/>
      <c r="B580" s="16"/>
      <c r="C580" s="17"/>
      <c r="D580" s="17"/>
      <c r="E580" s="17"/>
      <c r="F580" s="17"/>
      <c r="G580" s="17"/>
      <c r="H580" s="17"/>
    </row>
    <row r="581" spans="1:8" x14ac:dyDescent="0.25">
      <c r="A581" s="9"/>
      <c r="B581" s="16"/>
      <c r="C581" s="17"/>
      <c r="D581" s="17"/>
      <c r="E581" s="17"/>
      <c r="F581" s="17"/>
      <c r="G581" s="17"/>
      <c r="H581" s="17"/>
    </row>
    <row r="582" spans="1:8" x14ac:dyDescent="0.25">
      <c r="A582" s="9"/>
      <c r="B582" s="16"/>
      <c r="C582" s="17"/>
      <c r="D582" s="17"/>
      <c r="E582" s="17"/>
      <c r="F582" s="17"/>
      <c r="G582" s="17"/>
      <c r="H582" s="17"/>
    </row>
    <row r="583" spans="1:8" x14ac:dyDescent="0.25">
      <c r="A583" s="9"/>
      <c r="B583" s="16"/>
      <c r="C583" s="17"/>
      <c r="D583" s="17"/>
      <c r="E583" s="17"/>
      <c r="F583" s="17"/>
      <c r="G583" s="17"/>
      <c r="H583" s="17"/>
    </row>
    <row r="584" spans="1:8" x14ac:dyDescent="0.25">
      <c r="A584" s="9"/>
      <c r="B584" s="16"/>
      <c r="C584" s="17"/>
      <c r="D584" s="17"/>
      <c r="E584" s="17"/>
      <c r="F584" s="17"/>
      <c r="G584" s="17"/>
      <c r="H584" s="17"/>
    </row>
    <row r="585" spans="1:8" x14ac:dyDescent="0.25">
      <c r="A585" s="9"/>
      <c r="B585" s="16"/>
      <c r="C585" s="17"/>
      <c r="D585" s="17"/>
      <c r="E585" s="17"/>
      <c r="F585" s="17"/>
      <c r="G585" s="17"/>
      <c r="H585" s="17"/>
    </row>
    <row r="586" spans="1:8" x14ac:dyDescent="0.25">
      <c r="A586" s="9"/>
      <c r="B586" s="16"/>
      <c r="C586" s="17"/>
      <c r="D586" s="17"/>
      <c r="E586" s="17"/>
      <c r="F586" s="17"/>
      <c r="G586" s="17"/>
      <c r="H586" s="17"/>
    </row>
    <row r="587" spans="1:8" x14ac:dyDescent="0.25">
      <c r="A587" s="9"/>
      <c r="B587" s="16"/>
      <c r="C587" s="17"/>
      <c r="D587" s="17"/>
      <c r="E587" s="17"/>
      <c r="F587" s="17"/>
      <c r="G587" s="17"/>
      <c r="H587" s="17"/>
    </row>
    <row r="588" spans="1:8" x14ac:dyDescent="0.25">
      <c r="A588" s="9"/>
      <c r="B588" s="16"/>
      <c r="C588" s="17"/>
      <c r="D588" s="17"/>
      <c r="E588" s="17"/>
      <c r="F588" s="17"/>
      <c r="G588" s="17"/>
      <c r="H588" s="17"/>
    </row>
    <row r="589" spans="1:8" x14ac:dyDescent="0.25">
      <c r="A589" s="9"/>
      <c r="B589" s="16"/>
      <c r="C589" s="17"/>
      <c r="D589" s="17"/>
      <c r="E589" s="17"/>
      <c r="F589" s="17"/>
      <c r="G589" s="17"/>
      <c r="H589" s="17"/>
    </row>
    <row r="590" spans="1:8" x14ac:dyDescent="0.25">
      <c r="A590" s="9"/>
      <c r="B590" s="16"/>
      <c r="C590" s="17"/>
      <c r="D590" s="17"/>
      <c r="E590" s="17"/>
      <c r="F590" s="17"/>
      <c r="G590" s="17"/>
      <c r="H590" s="17"/>
    </row>
    <row r="591" spans="1:8" x14ac:dyDescent="0.25">
      <c r="A591" s="9"/>
      <c r="B591" s="16"/>
      <c r="C591" s="17"/>
      <c r="D591" s="17"/>
      <c r="E591" s="17"/>
      <c r="F591" s="17"/>
      <c r="G591" s="17"/>
      <c r="H591" s="17"/>
    </row>
    <row r="592" spans="1:8" x14ac:dyDescent="0.25">
      <c r="A592" s="9"/>
      <c r="B592" s="16"/>
      <c r="C592" s="17"/>
      <c r="D592" s="17"/>
      <c r="E592" s="17"/>
      <c r="F592" s="17"/>
      <c r="G592" s="17"/>
      <c r="H592" s="17"/>
    </row>
    <row r="593" spans="1:8" x14ac:dyDescent="0.25">
      <c r="A593" s="9"/>
      <c r="B593" s="16"/>
      <c r="C593" s="17"/>
      <c r="D593" s="17"/>
      <c r="E593" s="17"/>
      <c r="F593" s="17"/>
      <c r="G593" s="17"/>
      <c r="H593" s="17"/>
    </row>
    <row r="594" spans="1:8" x14ac:dyDescent="0.25">
      <c r="A594" s="9"/>
      <c r="B594" s="16"/>
      <c r="C594" s="17"/>
      <c r="D594" s="17"/>
      <c r="E594" s="17"/>
      <c r="F594" s="17"/>
      <c r="G594" s="17"/>
      <c r="H594" s="17"/>
    </row>
    <row r="595" spans="1:8" x14ac:dyDescent="0.25">
      <c r="A595" s="9"/>
      <c r="B595" s="16"/>
      <c r="C595" s="17"/>
      <c r="D595" s="17"/>
      <c r="E595" s="17"/>
      <c r="F595" s="17"/>
      <c r="G595" s="17"/>
      <c r="H595" s="17"/>
    </row>
    <row r="596" spans="1:8" x14ac:dyDescent="0.25">
      <c r="A596" s="9"/>
      <c r="B596" s="16"/>
      <c r="C596" s="17"/>
      <c r="D596" s="17"/>
      <c r="E596" s="17"/>
      <c r="F596" s="17"/>
      <c r="G596" s="17"/>
      <c r="H596" s="17"/>
    </row>
    <row r="597" spans="1:8" x14ac:dyDescent="0.25">
      <c r="A597" s="9"/>
      <c r="B597" s="16"/>
      <c r="C597" s="17"/>
      <c r="D597" s="17"/>
      <c r="E597" s="17"/>
      <c r="F597" s="17"/>
      <c r="G597" s="17"/>
      <c r="H597" s="17"/>
    </row>
    <row r="598" spans="1:8" x14ac:dyDescent="0.25">
      <c r="A598" s="9"/>
      <c r="B598" s="16"/>
      <c r="C598" s="17"/>
      <c r="D598" s="17"/>
      <c r="E598" s="17"/>
      <c r="F598" s="17"/>
      <c r="G598" s="17"/>
      <c r="H598" s="17"/>
    </row>
    <row r="599" spans="1:8" x14ac:dyDescent="0.25">
      <c r="A599" s="9"/>
      <c r="B599" s="16"/>
      <c r="C599" s="17"/>
      <c r="D599" s="17"/>
      <c r="E599" s="17"/>
      <c r="F599" s="17"/>
      <c r="G599" s="17"/>
      <c r="H599" s="17"/>
    </row>
    <row r="600" spans="1:8" x14ac:dyDescent="0.25">
      <c r="A600" s="9"/>
      <c r="B600" s="16"/>
      <c r="C600" s="17"/>
      <c r="D600" s="17"/>
      <c r="E600" s="17"/>
      <c r="F600" s="17"/>
      <c r="G600" s="17"/>
      <c r="H600" s="17"/>
    </row>
    <row r="601" spans="1:8" x14ac:dyDescent="0.25">
      <c r="A601" s="9"/>
      <c r="B601" s="16"/>
      <c r="C601" s="17"/>
      <c r="D601" s="17"/>
      <c r="E601" s="17"/>
      <c r="F601" s="17"/>
      <c r="G601" s="17"/>
      <c r="H601" s="17"/>
    </row>
    <row r="602" spans="1:8" x14ac:dyDescent="0.25">
      <c r="A602" s="9"/>
      <c r="B602" s="16"/>
      <c r="C602" s="17"/>
      <c r="D602" s="17"/>
      <c r="E602" s="17"/>
      <c r="F602" s="17"/>
      <c r="G602" s="17"/>
      <c r="H602" s="17"/>
    </row>
    <row r="603" spans="1:8" x14ac:dyDescent="0.25">
      <c r="A603" s="9"/>
      <c r="B603" s="16"/>
      <c r="C603" s="17"/>
      <c r="D603" s="17"/>
      <c r="E603" s="17"/>
      <c r="F603" s="17"/>
      <c r="G603" s="17"/>
      <c r="H603" s="17"/>
    </row>
    <row r="604" spans="1:8" x14ac:dyDescent="0.25">
      <c r="A604" s="9"/>
      <c r="B604" s="16"/>
      <c r="C604" s="17"/>
      <c r="D604" s="17"/>
      <c r="E604" s="17"/>
      <c r="F604" s="17"/>
      <c r="G604" s="17"/>
      <c r="H604" s="17"/>
    </row>
    <row r="605" spans="1:8" x14ac:dyDescent="0.25">
      <c r="A605" s="9"/>
      <c r="B605" s="16"/>
      <c r="C605" s="17"/>
      <c r="D605" s="17"/>
      <c r="E605" s="17"/>
      <c r="F605" s="17"/>
      <c r="G605" s="17"/>
      <c r="H605" s="17"/>
    </row>
    <row r="606" spans="1:8" x14ac:dyDescent="0.25">
      <c r="A606" s="9"/>
      <c r="B606" s="16"/>
      <c r="C606" s="17"/>
      <c r="D606" s="17"/>
      <c r="E606" s="17"/>
      <c r="F606" s="17"/>
      <c r="G606" s="17"/>
      <c r="H606" s="17"/>
    </row>
    <row r="607" spans="1:8" x14ac:dyDescent="0.25">
      <c r="A607" s="9"/>
      <c r="B607" s="16"/>
      <c r="C607" s="17"/>
      <c r="D607" s="17"/>
      <c r="E607" s="17"/>
      <c r="F607" s="17"/>
      <c r="G607" s="17"/>
      <c r="H607" s="17"/>
    </row>
    <row r="608" spans="1:8" x14ac:dyDescent="0.25">
      <c r="A608" s="9"/>
      <c r="B608" s="16"/>
      <c r="C608" s="17"/>
      <c r="D608" s="17"/>
      <c r="E608" s="17"/>
      <c r="F608" s="17"/>
      <c r="G608" s="17"/>
      <c r="H608" s="17"/>
    </row>
    <row r="609" spans="1:8" x14ac:dyDescent="0.25">
      <c r="A609" s="9"/>
      <c r="B609" s="16"/>
      <c r="C609" s="17"/>
      <c r="D609" s="17"/>
      <c r="E609" s="17"/>
      <c r="F609" s="17"/>
      <c r="G609" s="17"/>
      <c r="H609" s="17"/>
    </row>
    <row r="610" spans="1:8" x14ac:dyDescent="0.25">
      <c r="A610" s="9"/>
      <c r="B610" s="16"/>
      <c r="C610" s="17"/>
      <c r="D610" s="17"/>
      <c r="E610" s="17"/>
      <c r="F610" s="17"/>
      <c r="G610" s="17"/>
      <c r="H610" s="17"/>
    </row>
    <row r="611" spans="1:8" x14ac:dyDescent="0.25">
      <c r="A611" s="9"/>
      <c r="B611" s="16"/>
      <c r="C611" s="17"/>
      <c r="D611" s="17"/>
      <c r="E611" s="17"/>
      <c r="F611" s="17"/>
      <c r="G611" s="17"/>
      <c r="H611" s="17"/>
    </row>
    <row r="612" spans="1:8" x14ac:dyDescent="0.25">
      <c r="A612" s="9"/>
      <c r="B612" s="16"/>
      <c r="C612" s="17"/>
      <c r="D612" s="17"/>
      <c r="E612" s="17"/>
      <c r="F612" s="17"/>
      <c r="G612" s="17"/>
      <c r="H612" s="17"/>
    </row>
    <row r="613" spans="1:8" x14ac:dyDescent="0.25">
      <c r="A613" s="9"/>
      <c r="B613" s="16"/>
      <c r="C613" s="17"/>
      <c r="D613" s="17"/>
      <c r="E613" s="17"/>
      <c r="F613" s="17"/>
      <c r="G613" s="17"/>
      <c r="H613" s="17"/>
    </row>
    <row r="614" spans="1:8" x14ac:dyDescent="0.25">
      <c r="A614" s="9"/>
      <c r="B614" s="16"/>
      <c r="C614" s="17"/>
      <c r="D614" s="17"/>
      <c r="E614" s="17"/>
      <c r="F614" s="17"/>
      <c r="G614" s="17"/>
      <c r="H614" s="17"/>
    </row>
    <row r="615" spans="1:8" x14ac:dyDescent="0.25">
      <c r="A615" s="9"/>
      <c r="B615" s="16"/>
      <c r="C615" s="17"/>
      <c r="D615" s="17"/>
      <c r="E615" s="17"/>
      <c r="F615" s="17"/>
      <c r="G615" s="17"/>
      <c r="H615" s="17"/>
    </row>
    <row r="616" spans="1:8" x14ac:dyDescent="0.25">
      <c r="A616" s="9"/>
      <c r="B616" s="16"/>
      <c r="C616" s="17"/>
      <c r="D616" s="17"/>
      <c r="E616" s="17"/>
      <c r="F616" s="17"/>
      <c r="G616" s="17"/>
      <c r="H616" s="17"/>
    </row>
    <row r="617" spans="1:8" x14ac:dyDescent="0.25">
      <c r="A617" s="9"/>
      <c r="B617" s="16"/>
      <c r="C617" s="17"/>
      <c r="D617" s="17"/>
      <c r="E617" s="17"/>
      <c r="F617" s="17"/>
      <c r="G617" s="17"/>
      <c r="H617" s="17"/>
    </row>
    <row r="618" spans="1:8" x14ac:dyDescent="0.25">
      <c r="A618" s="9"/>
      <c r="B618" s="16"/>
      <c r="C618" s="17"/>
      <c r="D618" s="17"/>
      <c r="E618" s="17"/>
      <c r="F618" s="17"/>
      <c r="G618" s="17"/>
      <c r="H618" s="17"/>
    </row>
    <row r="619" spans="1:8" x14ac:dyDescent="0.25">
      <c r="A619" s="9"/>
      <c r="B619" s="16"/>
      <c r="C619" s="17"/>
      <c r="D619" s="17"/>
      <c r="E619" s="17"/>
      <c r="F619" s="17"/>
      <c r="G619" s="17"/>
      <c r="H619" s="17"/>
    </row>
    <row r="620" spans="1:8" x14ac:dyDescent="0.25">
      <c r="A620" s="9"/>
      <c r="B620" s="16"/>
      <c r="C620" s="17"/>
      <c r="D620" s="17"/>
      <c r="E620" s="17"/>
      <c r="F620" s="17"/>
      <c r="G620" s="17"/>
      <c r="H620" s="17"/>
    </row>
    <row r="621" spans="1:8" x14ac:dyDescent="0.25">
      <c r="A621" s="9"/>
      <c r="B621" s="16"/>
      <c r="C621" s="17"/>
      <c r="D621" s="17"/>
      <c r="E621" s="17"/>
      <c r="F621" s="17"/>
      <c r="G621" s="17"/>
      <c r="H621" s="17"/>
    </row>
    <row r="622" spans="1:8" x14ac:dyDescent="0.25">
      <c r="A622" s="9"/>
      <c r="B622" s="16"/>
      <c r="C622" s="17"/>
      <c r="D622" s="17"/>
      <c r="E622" s="17"/>
      <c r="F622" s="17"/>
      <c r="G622" s="17"/>
      <c r="H622" s="17"/>
    </row>
    <row r="623" spans="1:8" x14ac:dyDescent="0.25">
      <c r="A623" s="9"/>
      <c r="B623" s="16"/>
      <c r="C623" s="17"/>
      <c r="D623" s="17"/>
      <c r="E623" s="17"/>
      <c r="F623" s="17"/>
      <c r="G623" s="17"/>
      <c r="H623" s="17"/>
    </row>
    <row r="624" spans="1:8" x14ac:dyDescent="0.25">
      <c r="A624" s="9"/>
      <c r="B624" s="16"/>
      <c r="C624" s="17"/>
      <c r="D624" s="17"/>
      <c r="E624" s="17"/>
      <c r="F624" s="17"/>
      <c r="G624" s="17"/>
      <c r="H624" s="17"/>
    </row>
    <row r="625" spans="1:8" x14ac:dyDescent="0.25">
      <c r="A625" s="9"/>
      <c r="B625" s="16"/>
      <c r="C625" s="17"/>
      <c r="D625" s="17"/>
      <c r="E625" s="17"/>
      <c r="F625" s="17"/>
      <c r="G625" s="17"/>
      <c r="H625" s="17"/>
    </row>
    <row r="626" spans="1:8" x14ac:dyDescent="0.25">
      <c r="A626" s="9"/>
      <c r="B626" s="16"/>
      <c r="C626" s="17"/>
      <c r="D626" s="17"/>
      <c r="E626" s="17"/>
      <c r="F626" s="17"/>
      <c r="G626" s="17"/>
      <c r="H626" s="17"/>
    </row>
    <row r="627" spans="1:8" x14ac:dyDescent="0.25">
      <c r="A627" s="9"/>
      <c r="B627" s="16"/>
      <c r="C627" s="17"/>
      <c r="D627" s="17"/>
      <c r="E627" s="17"/>
      <c r="F627" s="17"/>
      <c r="G627" s="17"/>
      <c r="H627" s="17"/>
    </row>
    <row r="628" spans="1:8" x14ac:dyDescent="0.25">
      <c r="A628" s="9"/>
      <c r="B628" s="16"/>
      <c r="C628" s="17"/>
      <c r="D628" s="17"/>
      <c r="E628" s="17"/>
      <c r="F628" s="17"/>
      <c r="G628" s="17"/>
      <c r="H628" s="17"/>
    </row>
    <row r="629" spans="1:8" x14ac:dyDescent="0.25">
      <c r="A629" s="9"/>
      <c r="B629" s="16"/>
      <c r="C629" s="17"/>
      <c r="D629" s="17"/>
      <c r="E629" s="17"/>
      <c r="F629" s="17"/>
      <c r="G629" s="17"/>
      <c r="H629" s="17"/>
    </row>
    <row r="630" spans="1:8" x14ac:dyDescent="0.25">
      <c r="A630" s="9"/>
      <c r="B630" s="16"/>
      <c r="C630" s="17"/>
      <c r="D630" s="17"/>
      <c r="E630" s="17"/>
      <c r="F630" s="17"/>
      <c r="G630" s="17"/>
      <c r="H630" s="17"/>
    </row>
    <row r="631" spans="1:8" x14ac:dyDescent="0.25">
      <c r="A631" s="9"/>
      <c r="B631" s="16"/>
      <c r="C631" s="17"/>
      <c r="D631" s="17"/>
      <c r="E631" s="17"/>
      <c r="F631" s="17"/>
      <c r="G631" s="17"/>
      <c r="H631" s="17"/>
    </row>
    <row r="632" spans="1:8" x14ac:dyDescent="0.25">
      <c r="A632" s="9"/>
      <c r="B632" s="16"/>
      <c r="C632" s="17"/>
      <c r="D632" s="17"/>
      <c r="E632" s="17"/>
      <c r="F632" s="17"/>
      <c r="G632" s="17"/>
      <c r="H632" s="17"/>
    </row>
    <row r="633" spans="1:8" x14ac:dyDescent="0.25">
      <c r="A633" s="9"/>
      <c r="B633" s="16"/>
      <c r="C633" s="17"/>
      <c r="D633" s="17"/>
      <c r="E633" s="17"/>
      <c r="F633" s="17"/>
      <c r="G633" s="17"/>
      <c r="H633" s="17"/>
    </row>
    <row r="634" spans="1:8" x14ac:dyDescent="0.25">
      <c r="A634" s="9"/>
      <c r="B634" s="16"/>
      <c r="C634" s="17"/>
      <c r="D634" s="17"/>
      <c r="E634" s="17"/>
      <c r="F634" s="17"/>
      <c r="G634" s="17"/>
      <c r="H634" s="17"/>
    </row>
    <row r="635" spans="1:8" x14ac:dyDescent="0.25">
      <c r="A635" s="9"/>
      <c r="B635" s="16"/>
      <c r="C635" s="17"/>
      <c r="D635" s="17"/>
      <c r="E635" s="17"/>
      <c r="F635" s="17"/>
      <c r="G635" s="17"/>
      <c r="H635" s="17"/>
    </row>
    <row r="636" spans="1:8" x14ac:dyDescent="0.25">
      <c r="A636" s="9"/>
      <c r="B636" s="16"/>
      <c r="C636" s="17"/>
      <c r="D636" s="17"/>
      <c r="E636" s="17"/>
      <c r="F636" s="17"/>
      <c r="G636" s="17"/>
      <c r="H636" s="17"/>
    </row>
    <row r="637" spans="1:8" x14ac:dyDescent="0.25">
      <c r="A637" s="9"/>
      <c r="B637" s="16"/>
      <c r="C637" s="17"/>
      <c r="D637" s="17"/>
      <c r="E637" s="17"/>
      <c r="F637" s="17"/>
      <c r="G637" s="17"/>
      <c r="H637" s="17"/>
    </row>
    <row r="638" spans="1:8" x14ac:dyDescent="0.25">
      <c r="A638" s="9"/>
      <c r="B638" s="16"/>
      <c r="C638" s="17"/>
      <c r="D638" s="17"/>
      <c r="E638" s="17"/>
      <c r="F638" s="17"/>
      <c r="G638" s="17"/>
      <c r="H638" s="17"/>
    </row>
    <row r="639" spans="1:8" x14ac:dyDescent="0.25">
      <c r="A639" s="9"/>
      <c r="B639" s="16"/>
      <c r="C639" s="17"/>
      <c r="D639" s="17"/>
      <c r="E639" s="17"/>
      <c r="F639" s="17"/>
      <c r="G639" s="17"/>
      <c r="H639" s="17"/>
    </row>
    <row r="640" spans="1:8" x14ac:dyDescent="0.25">
      <c r="A640" s="9"/>
      <c r="B640" s="16"/>
      <c r="C640" s="17"/>
      <c r="D640" s="17"/>
      <c r="E640" s="17"/>
      <c r="F640" s="17"/>
      <c r="G640" s="17"/>
      <c r="H640" s="17"/>
    </row>
    <row r="641" spans="1:8" x14ac:dyDescent="0.25">
      <c r="A641" s="9"/>
      <c r="B641" s="16"/>
      <c r="C641" s="17"/>
      <c r="D641" s="17"/>
      <c r="E641" s="17"/>
      <c r="F641" s="17"/>
      <c r="G641" s="17"/>
      <c r="H641" s="17"/>
    </row>
    <row r="642" spans="1:8" x14ac:dyDescent="0.25">
      <c r="A642" s="9"/>
      <c r="B642" s="16"/>
      <c r="C642" s="17"/>
      <c r="D642" s="17"/>
      <c r="E642" s="17"/>
      <c r="F642" s="17"/>
      <c r="G642" s="17"/>
      <c r="H642" s="17"/>
    </row>
    <row r="643" spans="1:8" x14ac:dyDescent="0.25">
      <c r="A643" s="9"/>
      <c r="B643" s="16"/>
      <c r="C643" s="17"/>
      <c r="D643" s="17"/>
      <c r="E643" s="17"/>
      <c r="F643" s="17"/>
      <c r="G643" s="17"/>
      <c r="H643" s="17"/>
    </row>
    <row r="644" spans="1:8" x14ac:dyDescent="0.25">
      <c r="A644" s="9"/>
      <c r="B644" s="16"/>
      <c r="C644" s="17"/>
      <c r="D644" s="17"/>
      <c r="E644" s="17"/>
      <c r="F644" s="17"/>
      <c r="G644" s="17"/>
      <c r="H644" s="17"/>
    </row>
    <row r="645" spans="1:8" x14ac:dyDescent="0.25">
      <c r="A645" s="9"/>
      <c r="B645" s="16"/>
      <c r="C645" s="17"/>
      <c r="D645" s="17"/>
      <c r="E645" s="17"/>
      <c r="F645" s="17"/>
      <c r="G645" s="17"/>
      <c r="H645" s="17"/>
    </row>
    <row r="646" spans="1:8" x14ac:dyDescent="0.25">
      <c r="A646" s="9"/>
      <c r="B646" s="16"/>
      <c r="C646" s="17"/>
      <c r="D646" s="17"/>
      <c r="E646" s="17"/>
      <c r="F646" s="17"/>
      <c r="G646" s="17"/>
      <c r="H646" s="17"/>
    </row>
    <row r="647" spans="1:8" x14ac:dyDescent="0.25">
      <c r="A647" s="9"/>
      <c r="B647" s="16"/>
      <c r="C647" s="17"/>
      <c r="D647" s="17"/>
      <c r="E647" s="17"/>
      <c r="F647" s="17"/>
      <c r="G647" s="17"/>
      <c r="H647" s="17"/>
    </row>
    <row r="648" spans="1:8" x14ac:dyDescent="0.25">
      <c r="A648" s="9"/>
      <c r="B648" s="16"/>
      <c r="C648" s="17"/>
      <c r="D648" s="17"/>
      <c r="E648" s="17"/>
      <c r="F648" s="17"/>
      <c r="G648" s="17"/>
      <c r="H648" s="17"/>
    </row>
    <row r="649" spans="1:8" x14ac:dyDescent="0.25">
      <c r="A649" s="9"/>
      <c r="B649" s="16"/>
      <c r="C649" s="17"/>
      <c r="D649" s="17"/>
      <c r="E649" s="17"/>
      <c r="F649" s="17"/>
      <c r="G649" s="17"/>
      <c r="H649" s="17"/>
    </row>
    <row r="650" spans="1:8" x14ac:dyDescent="0.25">
      <c r="A650" s="9"/>
      <c r="B650" s="16"/>
      <c r="C650" s="17"/>
      <c r="D650" s="17"/>
      <c r="E650" s="17"/>
      <c r="F650" s="17"/>
      <c r="G650" s="17"/>
      <c r="H650" s="17"/>
    </row>
    <row r="651" spans="1:8" x14ac:dyDescent="0.25">
      <c r="A651" s="9"/>
      <c r="B651" s="16"/>
      <c r="C651" s="17"/>
      <c r="D651" s="17"/>
      <c r="E651" s="17"/>
      <c r="F651" s="17"/>
      <c r="G651" s="17"/>
      <c r="H651" s="17"/>
    </row>
    <row r="652" spans="1:8" x14ac:dyDescent="0.25">
      <c r="A652" s="9"/>
      <c r="B652" s="16"/>
      <c r="C652" s="17"/>
      <c r="D652" s="17"/>
      <c r="E652" s="17"/>
      <c r="F652" s="17"/>
      <c r="G652" s="17"/>
      <c r="H652" s="17"/>
    </row>
    <row r="653" spans="1:8" x14ac:dyDescent="0.25">
      <c r="A653" s="9"/>
      <c r="B653" s="16"/>
      <c r="C653" s="17"/>
      <c r="D653" s="17"/>
      <c r="E653" s="17"/>
      <c r="F653" s="17"/>
      <c r="G653" s="17"/>
      <c r="H653" s="17"/>
    </row>
    <row r="654" spans="1:8" x14ac:dyDescent="0.25">
      <c r="A654" s="9"/>
      <c r="B654" s="16"/>
      <c r="C654" s="17"/>
      <c r="D654" s="17"/>
      <c r="E654" s="17"/>
      <c r="F654" s="17"/>
      <c r="G654" s="17"/>
      <c r="H654" s="17"/>
    </row>
    <row r="655" spans="1:8" x14ac:dyDescent="0.25">
      <c r="A655" s="9"/>
      <c r="B655" s="16"/>
      <c r="C655" s="17"/>
      <c r="D655" s="17"/>
      <c r="E655" s="17"/>
      <c r="F655" s="17"/>
      <c r="G655" s="17"/>
      <c r="H655" s="17"/>
    </row>
    <row r="656" spans="1:8" x14ac:dyDescent="0.25">
      <c r="A656" s="9"/>
      <c r="B656" s="16"/>
      <c r="C656" s="17"/>
      <c r="D656" s="17"/>
      <c r="E656" s="17"/>
      <c r="F656" s="17"/>
      <c r="G656" s="17"/>
      <c r="H656" s="17"/>
    </row>
    <row r="657" spans="1:8" x14ac:dyDescent="0.25">
      <c r="A657" s="9"/>
      <c r="B657" s="16"/>
      <c r="C657" s="17"/>
      <c r="D657" s="17"/>
      <c r="E657" s="17"/>
      <c r="F657" s="17"/>
      <c r="G657" s="17"/>
      <c r="H657" s="17"/>
    </row>
    <row r="658" spans="1:8" x14ac:dyDescent="0.25">
      <c r="A658" s="9"/>
      <c r="B658" s="16"/>
      <c r="C658" s="17"/>
      <c r="D658" s="17"/>
      <c r="E658" s="17"/>
      <c r="F658" s="17"/>
      <c r="G658" s="17"/>
      <c r="H658" s="17"/>
    </row>
    <row r="659" spans="1:8" x14ac:dyDescent="0.25">
      <c r="A659" s="9"/>
      <c r="B659" s="16"/>
      <c r="C659" s="17"/>
      <c r="D659" s="17"/>
      <c r="E659" s="17"/>
      <c r="F659" s="17"/>
      <c r="G659" s="17"/>
      <c r="H659" s="17"/>
    </row>
    <row r="660" spans="1:8" x14ac:dyDescent="0.25">
      <c r="A660" s="9"/>
      <c r="B660" s="16"/>
      <c r="C660" s="17"/>
      <c r="D660" s="17"/>
      <c r="E660" s="17"/>
      <c r="F660" s="17"/>
      <c r="G660" s="17"/>
      <c r="H660" s="17"/>
    </row>
    <row r="661" spans="1:8" x14ac:dyDescent="0.25">
      <c r="A661" s="9"/>
      <c r="B661" s="16"/>
      <c r="C661" s="17"/>
      <c r="D661" s="17"/>
      <c r="E661" s="17"/>
      <c r="F661" s="17"/>
      <c r="G661" s="17"/>
      <c r="H661" s="17"/>
    </row>
    <row r="662" spans="1:8" x14ac:dyDescent="0.25">
      <c r="A662" s="9"/>
      <c r="B662" s="16"/>
      <c r="C662" s="17"/>
      <c r="D662" s="17"/>
      <c r="E662" s="17"/>
      <c r="F662" s="17"/>
      <c r="G662" s="17"/>
      <c r="H662" s="17"/>
    </row>
    <row r="663" spans="1:8" x14ac:dyDescent="0.25">
      <c r="A663" s="9"/>
      <c r="B663" s="16"/>
      <c r="C663" s="17"/>
      <c r="D663" s="17"/>
      <c r="E663" s="17"/>
      <c r="F663" s="17"/>
      <c r="G663" s="17"/>
      <c r="H663" s="17"/>
    </row>
    <row r="664" spans="1:8" x14ac:dyDescent="0.25">
      <c r="A664" s="9"/>
      <c r="B664" s="16"/>
      <c r="C664" s="17"/>
      <c r="D664" s="17"/>
      <c r="E664" s="17"/>
      <c r="F664" s="17"/>
      <c r="G664" s="17"/>
      <c r="H664" s="17"/>
    </row>
    <row r="665" spans="1:8" x14ac:dyDescent="0.25">
      <c r="A665" s="9"/>
      <c r="B665" s="16"/>
      <c r="C665" s="17"/>
      <c r="D665" s="17"/>
      <c r="E665" s="17"/>
      <c r="F665" s="17"/>
      <c r="G665" s="17"/>
      <c r="H665" s="17"/>
    </row>
    <row r="666" spans="1:8" x14ac:dyDescent="0.25">
      <c r="A666" s="9"/>
      <c r="B666" s="16"/>
      <c r="C666" s="17"/>
      <c r="D666" s="17"/>
      <c r="E666" s="17"/>
      <c r="F666" s="17"/>
      <c r="G666" s="17"/>
      <c r="H666" s="17"/>
    </row>
    <row r="667" spans="1:8" x14ac:dyDescent="0.25">
      <c r="A667" s="9"/>
      <c r="B667" s="16"/>
      <c r="C667" s="17"/>
      <c r="D667" s="17"/>
      <c r="E667" s="17"/>
      <c r="F667" s="17"/>
      <c r="G667" s="17"/>
      <c r="H667" s="17"/>
    </row>
    <row r="668" spans="1:8" x14ac:dyDescent="0.25">
      <c r="A668" s="9"/>
      <c r="B668" s="16"/>
      <c r="C668" s="17"/>
      <c r="D668" s="17"/>
      <c r="E668" s="17"/>
      <c r="F668" s="17"/>
      <c r="G668" s="17"/>
      <c r="H668" s="17"/>
    </row>
    <row r="669" spans="1:8" x14ac:dyDescent="0.25">
      <c r="A669" s="9"/>
      <c r="B669" s="16"/>
      <c r="C669" s="17"/>
      <c r="D669" s="17"/>
      <c r="E669" s="17"/>
      <c r="F669" s="17"/>
      <c r="G669" s="17"/>
      <c r="H669" s="17"/>
    </row>
    <row r="670" spans="1:8" x14ac:dyDescent="0.25">
      <c r="A670" s="9"/>
      <c r="B670" s="16"/>
      <c r="C670" s="17"/>
      <c r="D670" s="17"/>
      <c r="E670" s="17"/>
      <c r="F670" s="17"/>
      <c r="G670" s="17"/>
      <c r="H670" s="17"/>
    </row>
    <row r="671" spans="1:8" x14ac:dyDescent="0.25">
      <c r="A671" s="9"/>
      <c r="B671" s="16"/>
      <c r="C671" s="17"/>
      <c r="D671" s="17"/>
      <c r="E671" s="17"/>
      <c r="F671" s="17"/>
      <c r="G671" s="17"/>
      <c r="H671" s="17"/>
    </row>
    <row r="672" spans="1:8" x14ac:dyDescent="0.25">
      <c r="A672" s="9"/>
      <c r="B672" s="16"/>
      <c r="C672" s="17"/>
      <c r="D672" s="17"/>
      <c r="E672" s="17"/>
      <c r="F672" s="17"/>
      <c r="G672" s="17"/>
      <c r="H672" s="17"/>
    </row>
    <row r="673" spans="1:8" x14ac:dyDescent="0.25">
      <c r="A673" s="9"/>
      <c r="B673" s="16"/>
      <c r="C673" s="17"/>
      <c r="D673" s="17"/>
      <c r="E673" s="17"/>
      <c r="F673" s="17"/>
      <c r="G673" s="17"/>
      <c r="H673" s="17"/>
    </row>
    <row r="674" spans="1:8" x14ac:dyDescent="0.25">
      <c r="A674" s="9"/>
      <c r="B674" s="16"/>
      <c r="C674" s="17"/>
      <c r="D674" s="17"/>
      <c r="E674" s="17"/>
      <c r="F674" s="17"/>
      <c r="G674" s="17"/>
      <c r="H674" s="17"/>
    </row>
    <row r="675" spans="1:8" x14ac:dyDescent="0.25">
      <c r="A675" s="9"/>
      <c r="B675" s="16"/>
      <c r="C675" s="17"/>
      <c r="D675" s="17"/>
      <c r="E675" s="17"/>
      <c r="F675" s="17"/>
      <c r="G675" s="17"/>
      <c r="H675" s="17"/>
    </row>
    <row r="676" spans="1:8" x14ac:dyDescent="0.25">
      <c r="A676" s="9"/>
      <c r="B676" s="16"/>
      <c r="C676" s="17"/>
      <c r="D676" s="17"/>
      <c r="E676" s="17"/>
      <c r="F676" s="17"/>
      <c r="G676" s="17"/>
      <c r="H676" s="17"/>
    </row>
    <row r="677" spans="1:8" x14ac:dyDescent="0.25">
      <c r="A677" s="9"/>
      <c r="B677" s="16"/>
      <c r="C677" s="17"/>
      <c r="D677" s="17"/>
      <c r="E677" s="17"/>
      <c r="F677" s="17"/>
      <c r="G677" s="17"/>
      <c r="H677" s="17"/>
    </row>
    <row r="678" spans="1:8" x14ac:dyDescent="0.25">
      <c r="A678" s="9"/>
      <c r="B678" s="16"/>
      <c r="C678" s="17"/>
      <c r="D678" s="17"/>
      <c r="E678" s="17"/>
      <c r="F678" s="17"/>
      <c r="G678" s="17"/>
      <c r="H678" s="17"/>
    </row>
    <row r="679" spans="1:8" x14ac:dyDescent="0.25">
      <c r="A679" s="9"/>
      <c r="B679" s="16"/>
      <c r="C679" s="17"/>
      <c r="D679" s="17"/>
      <c r="E679" s="17"/>
      <c r="F679" s="17"/>
      <c r="G679" s="17"/>
      <c r="H679" s="17"/>
    </row>
    <row r="680" spans="1:8" x14ac:dyDescent="0.25">
      <c r="A680" s="9"/>
      <c r="B680" s="16"/>
      <c r="C680" s="17"/>
      <c r="D680" s="17"/>
      <c r="E680" s="17"/>
      <c r="F680" s="17"/>
      <c r="G680" s="17"/>
      <c r="H680" s="17"/>
    </row>
    <row r="681" spans="1:8" x14ac:dyDescent="0.25">
      <c r="A681" s="9"/>
      <c r="B681" s="16"/>
      <c r="C681" s="17"/>
      <c r="D681" s="17"/>
      <c r="E681" s="17"/>
      <c r="F681" s="17"/>
      <c r="G681" s="17"/>
      <c r="H681" s="17"/>
    </row>
    <row r="682" spans="1:8" x14ac:dyDescent="0.25">
      <c r="A682" s="9"/>
      <c r="B682" s="16"/>
      <c r="C682" s="17"/>
      <c r="D682" s="17"/>
      <c r="E682" s="17"/>
      <c r="F682" s="17"/>
      <c r="G682" s="17"/>
      <c r="H682" s="17"/>
    </row>
    <row r="683" spans="1:8" x14ac:dyDescent="0.25">
      <c r="A683" s="9"/>
      <c r="B683" s="16"/>
      <c r="C683" s="17"/>
      <c r="D683" s="17"/>
      <c r="E683" s="17"/>
      <c r="F683" s="17"/>
      <c r="G683" s="17"/>
      <c r="H683" s="17"/>
    </row>
    <row r="684" spans="1:8" x14ac:dyDescent="0.25">
      <c r="A684" s="9"/>
      <c r="B684" s="16"/>
      <c r="C684" s="17"/>
      <c r="D684" s="17"/>
      <c r="E684" s="17"/>
      <c r="F684" s="17"/>
      <c r="G684" s="17"/>
      <c r="H684" s="17"/>
    </row>
    <row r="685" spans="1:8" x14ac:dyDescent="0.25">
      <c r="A685" s="9"/>
      <c r="B685" s="16"/>
      <c r="C685" s="17"/>
      <c r="D685" s="17"/>
      <c r="E685" s="17"/>
      <c r="F685" s="17"/>
      <c r="G685" s="17"/>
      <c r="H685" s="17"/>
    </row>
    <row r="686" spans="1:8" x14ac:dyDescent="0.25">
      <c r="A686" s="9"/>
      <c r="B686" s="16"/>
      <c r="C686" s="17"/>
      <c r="D686" s="17"/>
      <c r="E686" s="17"/>
      <c r="F686" s="17"/>
      <c r="G686" s="17"/>
      <c r="H686" s="17"/>
    </row>
    <row r="687" spans="1:8" x14ac:dyDescent="0.25">
      <c r="A687" s="9"/>
      <c r="B687" s="16"/>
      <c r="C687" s="17"/>
      <c r="D687" s="17"/>
      <c r="E687" s="17"/>
      <c r="F687" s="17"/>
      <c r="G687" s="17"/>
      <c r="H687" s="17"/>
    </row>
    <row r="688" spans="1:8" x14ac:dyDescent="0.25">
      <c r="A688" s="9"/>
      <c r="B688" s="16"/>
      <c r="C688" s="17"/>
      <c r="D688" s="17"/>
      <c r="E688" s="17"/>
      <c r="F688" s="17"/>
      <c r="G688" s="17"/>
      <c r="H688" s="17"/>
    </row>
    <row r="689" spans="1:8" x14ac:dyDescent="0.25">
      <c r="A689" s="9"/>
      <c r="B689" s="16"/>
      <c r="C689" s="17"/>
      <c r="D689" s="17"/>
      <c r="E689" s="17"/>
      <c r="F689" s="17"/>
      <c r="G689" s="17"/>
      <c r="H689" s="17"/>
    </row>
    <row r="690" spans="1:8" x14ac:dyDescent="0.25">
      <c r="A690" s="9"/>
      <c r="B690" s="16"/>
      <c r="C690" s="17"/>
      <c r="D690" s="17"/>
      <c r="E690" s="17"/>
      <c r="F690" s="17"/>
      <c r="G690" s="17"/>
      <c r="H690" s="17"/>
    </row>
    <row r="691" spans="1:8" x14ac:dyDescent="0.25">
      <c r="A691" s="9"/>
      <c r="B691" s="16"/>
      <c r="C691" s="17"/>
      <c r="D691" s="17"/>
      <c r="E691" s="17"/>
      <c r="F691" s="17"/>
      <c r="G691" s="17"/>
      <c r="H691" s="17"/>
    </row>
    <row r="692" spans="1:8" x14ac:dyDescent="0.25">
      <c r="A692" s="9"/>
      <c r="B692" s="16"/>
      <c r="C692" s="17"/>
      <c r="D692" s="17"/>
      <c r="E692" s="17"/>
      <c r="F692" s="17"/>
      <c r="G692" s="17"/>
      <c r="H692" s="17"/>
    </row>
    <row r="693" spans="1:8" x14ac:dyDescent="0.25">
      <c r="A693" s="9"/>
      <c r="B693" s="16"/>
      <c r="C693" s="17"/>
      <c r="D693" s="17"/>
      <c r="E693" s="17"/>
      <c r="F693" s="17"/>
      <c r="G693" s="17"/>
      <c r="H693" s="17"/>
    </row>
    <row r="694" spans="1:8" x14ac:dyDescent="0.25">
      <c r="A694" s="9"/>
      <c r="B694" s="16"/>
      <c r="C694" s="17"/>
      <c r="D694" s="17"/>
      <c r="E694" s="17"/>
      <c r="F694" s="17"/>
      <c r="G694" s="17"/>
      <c r="H694" s="17"/>
    </row>
    <row r="695" spans="1:8" x14ac:dyDescent="0.25">
      <c r="A695" s="9"/>
      <c r="B695" s="16"/>
      <c r="C695" s="17"/>
      <c r="D695" s="17"/>
      <c r="E695" s="17"/>
      <c r="F695" s="17"/>
      <c r="G695" s="17"/>
      <c r="H695" s="17"/>
    </row>
    <row r="696" spans="1:8" x14ac:dyDescent="0.25">
      <c r="A696" s="9"/>
      <c r="B696" s="16"/>
      <c r="C696" s="17"/>
      <c r="D696" s="17"/>
      <c r="E696" s="17"/>
      <c r="F696" s="17"/>
      <c r="G696" s="17"/>
      <c r="H696" s="17"/>
    </row>
    <row r="697" spans="1:8" x14ac:dyDescent="0.25">
      <c r="A697" s="9"/>
      <c r="B697" s="16"/>
      <c r="C697" s="17"/>
      <c r="D697" s="17"/>
      <c r="E697" s="17"/>
      <c r="F697" s="17"/>
      <c r="G697" s="17"/>
      <c r="H697" s="17"/>
    </row>
    <row r="698" spans="1:8" x14ac:dyDescent="0.25">
      <c r="A698" s="9"/>
      <c r="B698" s="16"/>
      <c r="C698" s="17"/>
      <c r="D698" s="17"/>
      <c r="E698" s="17"/>
      <c r="F698" s="17"/>
      <c r="G698" s="17"/>
      <c r="H698" s="17"/>
    </row>
    <row r="699" spans="1:8" x14ac:dyDescent="0.25">
      <c r="A699" s="9"/>
      <c r="B699" s="16"/>
      <c r="C699" s="17"/>
      <c r="D699" s="17"/>
      <c r="E699" s="17"/>
      <c r="F699" s="17"/>
      <c r="G699" s="17"/>
      <c r="H699" s="17"/>
    </row>
    <row r="700" spans="1:8" x14ac:dyDescent="0.25">
      <c r="A700" s="9"/>
      <c r="B700" s="16"/>
      <c r="C700" s="17"/>
      <c r="D700" s="17"/>
      <c r="E700" s="17"/>
      <c r="F700" s="17"/>
      <c r="G700" s="17"/>
      <c r="H700" s="17"/>
    </row>
    <row r="701" spans="1:8" x14ac:dyDescent="0.25">
      <c r="A701" s="9"/>
      <c r="B701" s="16"/>
      <c r="C701" s="17"/>
      <c r="D701" s="17"/>
      <c r="E701" s="17"/>
      <c r="F701" s="17"/>
      <c r="G701" s="17"/>
      <c r="H701" s="17"/>
    </row>
    <row r="702" spans="1:8" x14ac:dyDescent="0.25">
      <c r="A702" s="9"/>
      <c r="B702" s="16"/>
      <c r="C702" s="17"/>
      <c r="D702" s="17"/>
      <c r="E702" s="17"/>
      <c r="F702" s="17"/>
      <c r="G702" s="17"/>
      <c r="H702" s="17"/>
    </row>
    <row r="703" spans="1:8" x14ac:dyDescent="0.25">
      <c r="A703" s="9"/>
      <c r="B703" s="16"/>
      <c r="C703" s="17"/>
      <c r="D703" s="17"/>
      <c r="E703" s="17"/>
      <c r="F703" s="17"/>
      <c r="G703" s="17"/>
      <c r="H703" s="17"/>
    </row>
    <row r="704" spans="1:8" x14ac:dyDescent="0.25">
      <c r="A704" s="9"/>
      <c r="B704" s="16"/>
      <c r="C704" s="17"/>
      <c r="D704" s="17"/>
      <c r="E704" s="17"/>
      <c r="F704" s="17"/>
      <c r="G704" s="17"/>
      <c r="H704" s="17"/>
    </row>
    <row r="705" spans="1:8" x14ac:dyDescent="0.25">
      <c r="A705" s="9"/>
      <c r="B705" s="16"/>
      <c r="C705" s="17"/>
      <c r="D705" s="17"/>
      <c r="E705" s="17"/>
      <c r="F705" s="17"/>
      <c r="G705" s="17"/>
      <c r="H705" s="17"/>
    </row>
    <row r="706" spans="1:8" x14ac:dyDescent="0.25">
      <c r="A706" s="9"/>
      <c r="B706" s="16"/>
      <c r="C706" s="17"/>
      <c r="D706" s="17"/>
      <c r="E706" s="17"/>
      <c r="F706" s="17"/>
      <c r="G706" s="17"/>
      <c r="H706" s="17"/>
    </row>
    <row r="707" spans="1:8" x14ac:dyDescent="0.25">
      <c r="A707" s="9"/>
      <c r="B707" s="16"/>
      <c r="C707" s="17"/>
      <c r="D707" s="17"/>
      <c r="E707" s="17"/>
      <c r="F707" s="17"/>
      <c r="G707" s="17"/>
      <c r="H707" s="17"/>
    </row>
    <row r="708" spans="1:8" x14ac:dyDescent="0.25">
      <c r="A708" s="9"/>
      <c r="B708" s="16"/>
      <c r="C708" s="17"/>
      <c r="D708" s="17"/>
      <c r="E708" s="17"/>
      <c r="F708" s="17"/>
      <c r="G708" s="17"/>
      <c r="H708" s="17"/>
    </row>
    <row r="709" spans="1:8" x14ac:dyDescent="0.25">
      <c r="A709" s="9"/>
      <c r="B709" s="16"/>
      <c r="C709" s="17"/>
      <c r="D709" s="17"/>
      <c r="E709" s="17"/>
      <c r="F709" s="17"/>
      <c r="G709" s="17"/>
      <c r="H709" s="17"/>
    </row>
    <row r="710" spans="1:8" x14ac:dyDescent="0.25">
      <c r="A710" s="9"/>
      <c r="B710" s="16"/>
      <c r="C710" s="17"/>
      <c r="D710" s="17"/>
      <c r="E710" s="17"/>
      <c r="F710" s="17"/>
      <c r="G710" s="17"/>
      <c r="H710" s="17"/>
    </row>
    <row r="711" spans="1:8" x14ac:dyDescent="0.25">
      <c r="A711" s="9"/>
      <c r="B711" s="16"/>
      <c r="C711" s="17"/>
      <c r="D711" s="17"/>
      <c r="E711" s="17"/>
      <c r="F711" s="17"/>
      <c r="G711" s="17"/>
      <c r="H711" s="17"/>
    </row>
    <row r="712" spans="1:8" x14ac:dyDescent="0.25">
      <c r="A712" s="9"/>
      <c r="B712" s="16"/>
      <c r="C712" s="17"/>
      <c r="D712" s="17"/>
      <c r="E712" s="17"/>
      <c r="F712" s="17"/>
      <c r="G712" s="17"/>
      <c r="H712" s="17"/>
    </row>
    <row r="713" spans="1:8" x14ac:dyDescent="0.25">
      <c r="A713" s="9"/>
      <c r="B713" s="16"/>
      <c r="C713" s="17"/>
      <c r="D713" s="17"/>
      <c r="E713" s="17"/>
      <c r="F713" s="17"/>
      <c r="G713" s="17"/>
      <c r="H713" s="17"/>
    </row>
    <row r="714" spans="1:8" x14ac:dyDescent="0.25">
      <c r="A714" s="9"/>
      <c r="B714" s="16"/>
      <c r="C714" s="17"/>
      <c r="D714" s="17"/>
      <c r="E714" s="17"/>
      <c r="F714" s="17"/>
      <c r="G714" s="17"/>
      <c r="H714" s="17"/>
    </row>
    <row r="715" spans="1:8" x14ac:dyDescent="0.25">
      <c r="A715" s="9"/>
      <c r="B715" s="16"/>
      <c r="C715" s="17"/>
      <c r="D715" s="17"/>
      <c r="E715" s="17"/>
      <c r="F715" s="17"/>
      <c r="G715" s="17"/>
      <c r="H715" s="17"/>
    </row>
    <row r="716" spans="1:8" x14ac:dyDescent="0.25">
      <c r="A716" s="9"/>
      <c r="B716" s="16"/>
      <c r="C716" s="17"/>
      <c r="D716" s="17"/>
      <c r="E716" s="17"/>
      <c r="F716" s="17"/>
      <c r="G716" s="17"/>
      <c r="H716" s="17"/>
    </row>
    <row r="717" spans="1:8" x14ac:dyDescent="0.25">
      <c r="A717" s="9"/>
      <c r="B717" s="16"/>
      <c r="C717" s="17"/>
      <c r="D717" s="17"/>
      <c r="E717" s="17"/>
      <c r="F717" s="17"/>
      <c r="G717" s="17"/>
      <c r="H717" s="17"/>
    </row>
    <row r="718" spans="1:8" x14ac:dyDescent="0.25">
      <c r="A718" s="9"/>
      <c r="B718" s="16"/>
      <c r="C718" s="17"/>
      <c r="D718" s="17"/>
      <c r="E718" s="17"/>
      <c r="F718" s="17"/>
      <c r="G718" s="17"/>
      <c r="H718" s="17"/>
    </row>
    <row r="719" spans="1:8" x14ac:dyDescent="0.25">
      <c r="A719" s="9"/>
      <c r="B719" s="16"/>
      <c r="C719" s="17"/>
      <c r="D719" s="17"/>
      <c r="E719" s="17"/>
      <c r="F719" s="17"/>
      <c r="G719" s="17"/>
      <c r="H719" s="17"/>
    </row>
    <row r="720" spans="1:8" x14ac:dyDescent="0.25">
      <c r="A720" s="9"/>
      <c r="B720" s="16"/>
      <c r="C720" s="17"/>
      <c r="D720" s="17"/>
      <c r="E720" s="17"/>
      <c r="F720" s="17"/>
      <c r="G720" s="17"/>
      <c r="H720" s="17"/>
    </row>
    <row r="721" spans="1:8" x14ac:dyDescent="0.25">
      <c r="A721" s="9"/>
      <c r="B721" s="16"/>
      <c r="C721" s="17"/>
      <c r="D721" s="17"/>
      <c r="E721" s="17"/>
      <c r="F721" s="17"/>
      <c r="G721" s="17"/>
      <c r="H721" s="17"/>
    </row>
    <row r="722" spans="1:8" x14ac:dyDescent="0.25">
      <c r="A722" s="9"/>
      <c r="B722" s="16"/>
      <c r="C722" s="17"/>
      <c r="D722" s="17"/>
      <c r="E722" s="17"/>
      <c r="F722" s="17"/>
      <c r="G722" s="17"/>
      <c r="H722" s="17"/>
    </row>
    <row r="723" spans="1:8" x14ac:dyDescent="0.25">
      <c r="A723" s="9"/>
      <c r="B723" s="16"/>
      <c r="C723" s="17"/>
      <c r="D723" s="17"/>
      <c r="E723" s="17"/>
      <c r="F723" s="17"/>
      <c r="G723" s="17"/>
      <c r="H723" s="17"/>
    </row>
    <row r="724" spans="1:8" x14ac:dyDescent="0.25">
      <c r="A724" s="9"/>
      <c r="B724" s="16"/>
      <c r="C724" s="17"/>
      <c r="D724" s="17"/>
      <c r="E724" s="17"/>
      <c r="F724" s="17"/>
      <c r="G724" s="17"/>
      <c r="H724" s="17"/>
    </row>
    <row r="725" spans="1:8" x14ac:dyDescent="0.25">
      <c r="A725" s="9"/>
      <c r="B725" s="16"/>
      <c r="C725" s="17"/>
      <c r="D725" s="17"/>
      <c r="E725" s="17"/>
      <c r="F725" s="17"/>
      <c r="G725" s="17"/>
      <c r="H725" s="17"/>
    </row>
    <row r="726" spans="1:8" x14ac:dyDescent="0.25">
      <c r="A726" s="9"/>
      <c r="B726" s="16"/>
      <c r="C726" s="17"/>
      <c r="D726" s="17"/>
      <c r="E726" s="17"/>
      <c r="F726" s="17"/>
      <c r="G726" s="17"/>
      <c r="H726" s="17"/>
    </row>
    <row r="727" spans="1:8" x14ac:dyDescent="0.25">
      <c r="A727" s="9"/>
      <c r="B727" s="16"/>
      <c r="C727" s="17"/>
      <c r="D727" s="17"/>
      <c r="E727" s="17"/>
      <c r="F727" s="17"/>
      <c r="G727" s="17"/>
      <c r="H727" s="17"/>
    </row>
    <row r="728" spans="1:8" x14ac:dyDescent="0.25">
      <c r="A728" s="9"/>
      <c r="B728" s="16"/>
      <c r="C728" s="17"/>
      <c r="D728" s="17"/>
      <c r="E728" s="17"/>
      <c r="F728" s="17"/>
      <c r="G728" s="17"/>
      <c r="H728" s="17"/>
    </row>
    <row r="729" spans="1:8" x14ac:dyDescent="0.25">
      <c r="A729" s="9"/>
      <c r="B729" s="16"/>
      <c r="C729" s="17"/>
      <c r="D729" s="17"/>
      <c r="E729" s="17"/>
      <c r="F729" s="17"/>
      <c r="G729" s="17"/>
      <c r="H729" s="17"/>
    </row>
    <row r="730" spans="1:8" x14ac:dyDescent="0.25">
      <c r="A730" s="9"/>
      <c r="B730" s="16"/>
      <c r="C730" s="17"/>
      <c r="D730" s="17"/>
      <c r="E730" s="17"/>
      <c r="F730" s="17"/>
      <c r="G730" s="17"/>
      <c r="H730" s="17"/>
    </row>
    <row r="731" spans="1:8" x14ac:dyDescent="0.25">
      <c r="A731" s="9"/>
      <c r="B731" s="16"/>
      <c r="C731" s="17"/>
      <c r="D731" s="17"/>
      <c r="E731" s="17"/>
      <c r="F731" s="17"/>
      <c r="G731" s="17"/>
      <c r="H731" s="17"/>
    </row>
    <row r="732" spans="1:8" x14ac:dyDescent="0.25">
      <c r="A732" s="9"/>
      <c r="B732" s="16"/>
      <c r="C732" s="17"/>
      <c r="D732" s="17"/>
      <c r="E732" s="17"/>
      <c r="F732" s="17"/>
      <c r="G732" s="17"/>
      <c r="H732" s="17"/>
    </row>
    <row r="733" spans="1:8" x14ac:dyDescent="0.25">
      <c r="A733" s="9"/>
      <c r="B733" s="16"/>
      <c r="C733" s="17"/>
      <c r="D733" s="17"/>
      <c r="E733" s="17"/>
      <c r="F733" s="17"/>
      <c r="G733" s="17"/>
      <c r="H733" s="17"/>
    </row>
    <row r="734" spans="1:8" x14ac:dyDescent="0.25">
      <c r="A734" s="9"/>
      <c r="B734" s="16"/>
      <c r="C734" s="17"/>
      <c r="D734" s="17"/>
      <c r="E734" s="17"/>
      <c r="F734" s="17"/>
      <c r="G734" s="17"/>
      <c r="H734" s="17"/>
    </row>
    <row r="735" spans="1:8" x14ac:dyDescent="0.25">
      <c r="A735" s="9"/>
      <c r="B735" s="16"/>
      <c r="C735" s="17"/>
      <c r="D735" s="17"/>
      <c r="E735" s="17"/>
      <c r="F735" s="17"/>
      <c r="G735" s="17"/>
      <c r="H735" s="17"/>
    </row>
    <row r="736" spans="1:8" x14ac:dyDescent="0.25">
      <c r="A736" s="9"/>
      <c r="B736" s="16"/>
      <c r="C736" s="17"/>
      <c r="D736" s="17"/>
      <c r="E736" s="17"/>
      <c r="F736" s="17"/>
      <c r="G736" s="17"/>
      <c r="H736" s="17"/>
    </row>
    <row r="737" spans="1:8" x14ac:dyDescent="0.25">
      <c r="A737" s="9"/>
      <c r="B737" s="16"/>
      <c r="C737" s="17"/>
      <c r="D737" s="17"/>
      <c r="E737" s="17"/>
      <c r="F737" s="17"/>
      <c r="G737" s="17"/>
      <c r="H737" s="17"/>
    </row>
    <row r="738" spans="1:8" x14ac:dyDescent="0.25">
      <c r="A738" s="9"/>
      <c r="B738" s="16"/>
      <c r="C738" s="17"/>
      <c r="D738" s="17"/>
      <c r="E738" s="17"/>
      <c r="F738" s="17"/>
      <c r="G738" s="17"/>
      <c r="H738" s="17"/>
    </row>
    <row r="739" spans="1:8" x14ac:dyDescent="0.25">
      <c r="A739" s="9"/>
      <c r="B739" s="16"/>
      <c r="C739" s="17"/>
      <c r="D739" s="17"/>
      <c r="E739" s="17"/>
      <c r="F739" s="17"/>
      <c r="G739" s="17"/>
      <c r="H739" s="17"/>
    </row>
    <row r="740" spans="1:8" x14ac:dyDescent="0.25">
      <c r="A740" s="9"/>
      <c r="B740" s="16"/>
      <c r="C740" s="17"/>
      <c r="D740" s="17"/>
      <c r="E740" s="17"/>
      <c r="F740" s="17"/>
      <c r="G740" s="17"/>
      <c r="H740" s="17"/>
    </row>
    <row r="741" spans="1:8" x14ac:dyDescent="0.25">
      <c r="A741" s="9"/>
      <c r="B741" s="16"/>
      <c r="C741" s="17"/>
      <c r="D741" s="17"/>
      <c r="E741" s="17"/>
      <c r="F741" s="17"/>
      <c r="G741" s="17"/>
      <c r="H741" s="17"/>
    </row>
    <row r="742" spans="1:8" x14ac:dyDescent="0.25">
      <c r="A742" s="9"/>
      <c r="B742" s="16"/>
      <c r="C742" s="17"/>
      <c r="D742" s="17"/>
      <c r="E742" s="17"/>
      <c r="F742" s="17"/>
      <c r="G742" s="17"/>
      <c r="H742" s="17"/>
    </row>
    <row r="743" spans="1:8" x14ac:dyDescent="0.25">
      <c r="A743" s="9"/>
      <c r="B743" s="16"/>
      <c r="C743" s="17"/>
      <c r="D743" s="17"/>
      <c r="E743" s="17"/>
      <c r="F743" s="17"/>
      <c r="G743" s="17"/>
      <c r="H743" s="17"/>
    </row>
    <row r="744" spans="1:8" x14ac:dyDescent="0.25">
      <c r="A744" s="9"/>
      <c r="B744" s="16"/>
      <c r="C744" s="17"/>
      <c r="D744" s="17"/>
      <c r="E744" s="17"/>
      <c r="F744" s="17"/>
      <c r="G744" s="17"/>
      <c r="H744" s="17"/>
    </row>
    <row r="745" spans="1:8" x14ac:dyDescent="0.25">
      <c r="A745" s="9"/>
      <c r="B745" s="16"/>
      <c r="C745" s="17"/>
      <c r="D745" s="17"/>
      <c r="E745" s="17"/>
      <c r="F745" s="17"/>
      <c r="G745" s="17"/>
      <c r="H745" s="17"/>
    </row>
    <row r="746" spans="1:8" x14ac:dyDescent="0.25">
      <c r="A746" s="9"/>
      <c r="B746" s="16"/>
      <c r="C746" s="17"/>
      <c r="D746" s="17"/>
      <c r="E746" s="17"/>
      <c r="F746" s="17"/>
      <c r="G746" s="17"/>
      <c r="H746" s="17"/>
    </row>
    <row r="747" spans="1:8" x14ac:dyDescent="0.25">
      <c r="A747" s="9"/>
      <c r="B747" s="16"/>
      <c r="C747" s="17"/>
      <c r="D747" s="17"/>
      <c r="E747" s="17"/>
      <c r="F747" s="17"/>
      <c r="G747" s="17"/>
      <c r="H747" s="17"/>
    </row>
    <row r="748" spans="1:8" x14ac:dyDescent="0.25">
      <c r="A748" s="9"/>
      <c r="B748" s="16"/>
      <c r="C748" s="17"/>
      <c r="D748" s="17"/>
      <c r="E748" s="17"/>
      <c r="F748" s="17"/>
      <c r="G748" s="17"/>
      <c r="H748" s="17"/>
    </row>
    <row r="749" spans="1:8" x14ac:dyDescent="0.25">
      <c r="A749" s="9"/>
      <c r="B749" s="16"/>
      <c r="C749" s="17"/>
      <c r="D749" s="17"/>
      <c r="E749" s="17"/>
      <c r="F749" s="17"/>
      <c r="G749" s="17"/>
      <c r="H749" s="17"/>
    </row>
    <row r="750" spans="1:8" x14ac:dyDescent="0.25">
      <c r="A750" s="9"/>
      <c r="B750" s="16"/>
      <c r="C750" s="17"/>
      <c r="D750" s="17"/>
      <c r="E750" s="17"/>
      <c r="F750" s="17"/>
      <c r="G750" s="17"/>
      <c r="H750" s="17"/>
    </row>
    <row r="751" spans="1:8" x14ac:dyDescent="0.25">
      <c r="A751" s="9"/>
      <c r="B751" s="16"/>
      <c r="C751" s="17"/>
      <c r="D751" s="17"/>
      <c r="E751" s="17"/>
      <c r="F751" s="17"/>
      <c r="G751" s="17"/>
      <c r="H751" s="17"/>
    </row>
    <row r="752" spans="1:8" x14ac:dyDescent="0.25">
      <c r="A752" s="9"/>
      <c r="B752" s="16"/>
      <c r="C752" s="17"/>
      <c r="D752" s="17"/>
      <c r="E752" s="17"/>
      <c r="F752" s="17"/>
      <c r="G752" s="17"/>
      <c r="H752" s="17"/>
    </row>
    <row r="753" spans="1:8" x14ac:dyDescent="0.25">
      <c r="A753" s="9"/>
      <c r="B753" s="16"/>
      <c r="C753" s="17"/>
      <c r="D753" s="17"/>
      <c r="E753" s="17"/>
      <c r="F753" s="17"/>
      <c r="G753" s="17"/>
      <c r="H753" s="17"/>
    </row>
    <row r="754" spans="1:8" x14ac:dyDescent="0.25">
      <c r="A754" s="9"/>
      <c r="B754" s="16"/>
      <c r="C754" s="17"/>
      <c r="D754" s="17"/>
      <c r="E754" s="17"/>
      <c r="F754" s="17"/>
      <c r="G754" s="17"/>
      <c r="H754" s="17"/>
    </row>
    <row r="755" spans="1:8" x14ac:dyDescent="0.25">
      <c r="A755" s="9"/>
      <c r="B755" s="16"/>
      <c r="C755" s="17"/>
      <c r="D755" s="17"/>
      <c r="E755" s="17"/>
      <c r="F755" s="17"/>
      <c r="G755" s="17"/>
      <c r="H755" s="17"/>
    </row>
    <row r="756" spans="1:8" x14ac:dyDescent="0.25">
      <c r="A756" s="9"/>
      <c r="B756" s="16"/>
      <c r="C756" s="17"/>
      <c r="D756" s="17"/>
      <c r="E756" s="17"/>
      <c r="F756" s="17"/>
      <c r="G756" s="17"/>
      <c r="H756" s="17"/>
    </row>
    <row r="757" spans="1:8" x14ac:dyDescent="0.25">
      <c r="A757" s="9"/>
      <c r="B757" s="16"/>
      <c r="C757" s="17"/>
      <c r="D757" s="17"/>
      <c r="E757" s="17"/>
      <c r="F757" s="17"/>
      <c r="G757" s="17"/>
      <c r="H757" s="17"/>
    </row>
    <row r="758" spans="1:8" x14ac:dyDescent="0.25">
      <c r="A758" s="9"/>
      <c r="B758" s="16"/>
      <c r="C758" s="17"/>
      <c r="D758" s="17"/>
      <c r="E758" s="17"/>
      <c r="F758" s="17"/>
      <c r="G758" s="17"/>
      <c r="H758" s="17"/>
    </row>
    <row r="759" spans="1:8" x14ac:dyDescent="0.25">
      <c r="A759" s="9"/>
      <c r="B759" s="16"/>
      <c r="C759" s="17"/>
      <c r="D759" s="17"/>
      <c r="E759" s="17"/>
      <c r="F759" s="17"/>
      <c r="G759" s="17"/>
      <c r="H759" s="17"/>
    </row>
    <row r="760" spans="1:8" x14ac:dyDescent="0.25">
      <c r="A760" s="9"/>
      <c r="B760" s="16"/>
      <c r="C760" s="17"/>
      <c r="D760" s="17"/>
      <c r="E760" s="17"/>
      <c r="F760" s="17"/>
      <c r="G760" s="17"/>
      <c r="H760" s="17"/>
    </row>
    <row r="761" spans="1:8" x14ac:dyDescent="0.25">
      <c r="A761" s="9"/>
      <c r="B761" s="16"/>
      <c r="C761" s="17"/>
      <c r="D761" s="17"/>
      <c r="E761" s="17"/>
      <c r="F761" s="17"/>
      <c r="G761" s="17"/>
      <c r="H761" s="17"/>
    </row>
    <row r="762" spans="1:8" x14ac:dyDescent="0.25">
      <c r="A762" s="9"/>
      <c r="B762" s="16"/>
      <c r="C762" s="17"/>
      <c r="D762" s="17"/>
      <c r="E762" s="17"/>
      <c r="F762" s="17"/>
      <c r="G762" s="17"/>
      <c r="H762" s="17"/>
    </row>
    <row r="763" spans="1:8" x14ac:dyDescent="0.25">
      <c r="A763" s="9"/>
      <c r="B763" s="16"/>
      <c r="C763" s="17"/>
      <c r="D763" s="17"/>
      <c r="E763" s="17"/>
      <c r="F763" s="17"/>
      <c r="G763" s="17"/>
      <c r="H763" s="17"/>
    </row>
    <row r="764" spans="1:8" x14ac:dyDescent="0.25">
      <c r="A764" s="9"/>
      <c r="B764" s="16"/>
      <c r="C764" s="17"/>
      <c r="D764" s="17"/>
      <c r="E764" s="17"/>
      <c r="F764" s="17"/>
      <c r="G764" s="17"/>
      <c r="H764" s="17"/>
    </row>
    <row r="765" spans="1:8" x14ac:dyDescent="0.25">
      <c r="A765" s="9"/>
      <c r="B765" s="16"/>
      <c r="C765" s="17"/>
      <c r="D765" s="17"/>
      <c r="E765" s="17"/>
      <c r="F765" s="17"/>
      <c r="G765" s="17"/>
      <c r="H765" s="17"/>
    </row>
    <row r="766" spans="1:8" x14ac:dyDescent="0.25">
      <c r="A766" s="9"/>
      <c r="B766" s="16"/>
      <c r="C766" s="17"/>
      <c r="D766" s="17"/>
      <c r="E766" s="17"/>
      <c r="F766" s="17"/>
      <c r="G766" s="17"/>
      <c r="H766" s="17"/>
    </row>
    <row r="767" spans="1:8" x14ac:dyDescent="0.25">
      <c r="A767" s="9"/>
      <c r="B767" s="16"/>
      <c r="C767" s="17"/>
      <c r="D767" s="17"/>
      <c r="E767" s="17"/>
      <c r="F767" s="17"/>
      <c r="G767" s="17"/>
      <c r="H767" s="17"/>
    </row>
    <row r="768" spans="1:8" x14ac:dyDescent="0.25">
      <c r="A768" s="9"/>
      <c r="B768" s="16"/>
      <c r="C768" s="17"/>
      <c r="D768" s="17"/>
      <c r="E768" s="17"/>
      <c r="F768" s="17"/>
      <c r="G768" s="17"/>
      <c r="H768" s="17"/>
    </row>
    <row r="769" spans="1:8" x14ac:dyDescent="0.25">
      <c r="A769" s="9"/>
      <c r="B769" s="16"/>
      <c r="C769" s="17"/>
      <c r="D769" s="17"/>
      <c r="E769" s="17"/>
      <c r="F769" s="17"/>
      <c r="G769" s="17"/>
      <c r="H769" s="17"/>
    </row>
    <row r="770" spans="1:8" x14ac:dyDescent="0.25">
      <c r="A770" s="9"/>
      <c r="B770" s="16"/>
      <c r="C770" s="17"/>
      <c r="D770" s="17"/>
      <c r="E770" s="17"/>
      <c r="F770" s="17"/>
      <c r="G770" s="17"/>
      <c r="H770" s="17"/>
    </row>
    <row r="771" spans="1:8" x14ac:dyDescent="0.25">
      <c r="A771" s="9"/>
      <c r="B771" s="16"/>
      <c r="C771" s="17"/>
      <c r="D771" s="17"/>
      <c r="E771" s="17"/>
      <c r="F771" s="17"/>
      <c r="G771" s="17"/>
      <c r="H771" s="17"/>
    </row>
    <row r="772" spans="1:8" x14ac:dyDescent="0.25">
      <c r="A772" s="9"/>
      <c r="B772" s="16"/>
      <c r="C772" s="17"/>
      <c r="D772" s="17"/>
      <c r="E772" s="17"/>
      <c r="F772" s="17"/>
      <c r="G772" s="17"/>
      <c r="H772" s="17"/>
    </row>
    <row r="773" spans="1:8" x14ac:dyDescent="0.25">
      <c r="A773" s="9"/>
      <c r="B773" s="16"/>
      <c r="C773" s="17"/>
      <c r="D773" s="17"/>
      <c r="E773" s="17"/>
      <c r="F773" s="17"/>
      <c r="G773" s="17"/>
      <c r="H773" s="17"/>
    </row>
    <row r="774" spans="1:8" x14ac:dyDescent="0.25">
      <c r="A774" s="9"/>
      <c r="B774" s="16"/>
      <c r="C774" s="17"/>
      <c r="D774" s="17"/>
      <c r="E774" s="17"/>
      <c r="F774" s="17"/>
      <c r="G774" s="17"/>
      <c r="H774" s="17"/>
    </row>
    <row r="775" spans="1:8" x14ac:dyDescent="0.25">
      <c r="A775" s="9"/>
      <c r="B775" s="16"/>
      <c r="C775" s="17"/>
      <c r="D775" s="17"/>
      <c r="E775" s="17"/>
      <c r="F775" s="17"/>
      <c r="G775" s="17"/>
      <c r="H775" s="17"/>
    </row>
    <row r="776" spans="1:8" x14ac:dyDescent="0.25">
      <c r="A776" s="9"/>
      <c r="B776" s="16"/>
      <c r="C776" s="17"/>
      <c r="D776" s="17"/>
      <c r="E776" s="17"/>
      <c r="F776" s="17"/>
      <c r="G776" s="17"/>
      <c r="H776" s="17"/>
    </row>
    <row r="777" spans="1:8" x14ac:dyDescent="0.25">
      <c r="A777" s="9"/>
      <c r="B777" s="16"/>
      <c r="C777" s="17"/>
      <c r="D777" s="17"/>
      <c r="E777" s="17"/>
      <c r="F777" s="17"/>
      <c r="G777" s="17"/>
      <c r="H777" s="17"/>
    </row>
    <row r="778" spans="1:8" x14ac:dyDescent="0.25">
      <c r="A778" s="9"/>
      <c r="B778" s="16"/>
      <c r="C778" s="17"/>
      <c r="D778" s="17"/>
      <c r="E778" s="17"/>
      <c r="F778" s="17"/>
      <c r="G778" s="17"/>
      <c r="H778" s="17"/>
    </row>
    <row r="779" spans="1:8" x14ac:dyDescent="0.25">
      <c r="A779" s="9"/>
      <c r="B779" s="16"/>
      <c r="C779" s="17"/>
      <c r="D779" s="17"/>
      <c r="E779" s="17"/>
      <c r="F779" s="17"/>
      <c r="G779" s="17"/>
      <c r="H779" s="17"/>
    </row>
    <row r="780" spans="1:8" x14ac:dyDescent="0.25">
      <c r="A780" s="9"/>
      <c r="B780" s="16"/>
      <c r="C780" s="17"/>
      <c r="D780" s="17"/>
      <c r="E780" s="17"/>
      <c r="F780" s="17"/>
      <c r="G780" s="17"/>
      <c r="H780" s="17"/>
    </row>
    <row r="781" spans="1:8" x14ac:dyDescent="0.25">
      <c r="A781" s="9"/>
      <c r="B781" s="16"/>
      <c r="C781" s="17"/>
      <c r="D781" s="17"/>
      <c r="E781" s="17"/>
      <c r="F781" s="17"/>
      <c r="G781" s="17"/>
      <c r="H781" s="17"/>
    </row>
    <row r="782" spans="1:8" x14ac:dyDescent="0.25">
      <c r="A782" s="9"/>
      <c r="B782" s="16"/>
      <c r="C782" s="17"/>
      <c r="D782" s="17"/>
      <c r="E782" s="17"/>
      <c r="F782" s="17"/>
      <c r="G782" s="17"/>
      <c r="H782" s="17"/>
    </row>
    <row r="783" spans="1:8" x14ac:dyDescent="0.25">
      <c r="A783" s="9"/>
      <c r="B783" s="16"/>
      <c r="C783" s="17"/>
      <c r="D783" s="17"/>
      <c r="E783" s="17"/>
      <c r="F783" s="17"/>
      <c r="G783" s="17"/>
      <c r="H783" s="17"/>
    </row>
    <row r="784" spans="1:8" x14ac:dyDescent="0.25">
      <c r="A784" s="9"/>
      <c r="B784" s="16"/>
      <c r="C784" s="17"/>
      <c r="D784" s="17"/>
      <c r="E784" s="17"/>
      <c r="F784" s="17"/>
      <c r="G784" s="17"/>
      <c r="H784" s="17"/>
    </row>
    <row r="785" spans="1:8" x14ac:dyDescent="0.25">
      <c r="A785" s="9"/>
      <c r="B785" s="16"/>
      <c r="C785" s="17"/>
      <c r="D785" s="17"/>
      <c r="E785" s="17"/>
      <c r="F785" s="17"/>
      <c r="G785" s="17"/>
      <c r="H785" s="17"/>
    </row>
    <row r="786" spans="1:8" x14ac:dyDescent="0.25">
      <c r="A786" s="9"/>
      <c r="B786" s="16"/>
      <c r="C786" s="17"/>
      <c r="D786" s="17"/>
      <c r="E786" s="17"/>
      <c r="F786" s="17"/>
      <c r="G786" s="17"/>
      <c r="H786" s="17"/>
    </row>
    <row r="787" spans="1:8" x14ac:dyDescent="0.25">
      <c r="A787" s="9"/>
      <c r="B787" s="16"/>
      <c r="C787" s="17"/>
      <c r="D787" s="17"/>
      <c r="E787" s="17"/>
      <c r="F787" s="17"/>
      <c r="G787" s="17"/>
      <c r="H787" s="17"/>
    </row>
    <row r="788" spans="1:8" x14ac:dyDescent="0.25">
      <c r="A788" s="9"/>
      <c r="B788" s="16"/>
      <c r="C788" s="17"/>
      <c r="D788" s="17"/>
      <c r="E788" s="17"/>
      <c r="F788" s="17"/>
      <c r="G788" s="17"/>
      <c r="H788" s="17"/>
    </row>
    <row r="789" spans="1:8" x14ac:dyDescent="0.25">
      <c r="A789" s="9"/>
      <c r="B789" s="16"/>
      <c r="C789" s="17"/>
      <c r="D789" s="17"/>
      <c r="E789" s="17"/>
      <c r="F789" s="17"/>
      <c r="G789" s="17"/>
      <c r="H789" s="17"/>
    </row>
    <row r="790" spans="1:8" x14ac:dyDescent="0.25">
      <c r="A790" s="9"/>
      <c r="B790" s="16"/>
      <c r="C790" s="17"/>
      <c r="D790" s="17"/>
      <c r="E790" s="17"/>
      <c r="F790" s="17"/>
      <c r="G790" s="17"/>
      <c r="H790" s="17"/>
    </row>
    <row r="791" spans="1:8" x14ac:dyDescent="0.25">
      <c r="A791" s="9"/>
      <c r="B791" s="16"/>
      <c r="C791" s="17"/>
      <c r="D791" s="17"/>
      <c r="E791" s="17"/>
      <c r="F791" s="17"/>
      <c r="G791" s="17"/>
      <c r="H791" s="17"/>
    </row>
    <row r="792" spans="1:8" x14ac:dyDescent="0.25">
      <c r="A792" s="9"/>
      <c r="B792" s="16"/>
      <c r="C792" s="17"/>
      <c r="D792" s="17"/>
      <c r="E792" s="17"/>
      <c r="F792" s="17"/>
      <c r="G792" s="17"/>
      <c r="H792" s="17"/>
    </row>
    <row r="793" spans="1:8" x14ac:dyDescent="0.25">
      <c r="A793" s="9"/>
      <c r="B793" s="16"/>
      <c r="C793" s="17"/>
      <c r="D793" s="17"/>
      <c r="E793" s="17"/>
      <c r="F793" s="17"/>
      <c r="G793" s="17"/>
      <c r="H793" s="17"/>
    </row>
    <row r="794" spans="1:8" x14ac:dyDescent="0.25">
      <c r="A794" s="9"/>
      <c r="B794" s="16"/>
      <c r="C794" s="17"/>
      <c r="D794" s="17"/>
      <c r="E794" s="17"/>
      <c r="F794" s="17"/>
      <c r="G794" s="17"/>
      <c r="H794" s="17"/>
    </row>
    <row r="795" spans="1:8" x14ac:dyDescent="0.25">
      <c r="A795" s="9"/>
      <c r="B795" s="16"/>
      <c r="C795" s="17"/>
      <c r="D795" s="17"/>
      <c r="E795" s="17"/>
      <c r="F795" s="17"/>
      <c r="G795" s="17"/>
      <c r="H795" s="17"/>
    </row>
    <row r="796" spans="1:8" x14ac:dyDescent="0.25">
      <c r="A796" s="9"/>
      <c r="B796" s="16"/>
      <c r="C796" s="17"/>
      <c r="D796" s="17"/>
      <c r="E796" s="17"/>
      <c r="F796" s="17"/>
      <c r="G796" s="17"/>
      <c r="H796" s="17"/>
    </row>
    <row r="797" spans="1:8" x14ac:dyDescent="0.25">
      <c r="A797" s="9"/>
      <c r="B797" s="16"/>
      <c r="C797" s="17"/>
      <c r="D797" s="17"/>
      <c r="E797" s="17"/>
      <c r="F797" s="17"/>
      <c r="G797" s="17"/>
      <c r="H797" s="17"/>
    </row>
    <row r="798" spans="1:8" x14ac:dyDescent="0.25">
      <c r="A798" s="9"/>
      <c r="B798" s="16"/>
      <c r="C798" s="17"/>
      <c r="D798" s="17"/>
      <c r="E798" s="17"/>
      <c r="F798" s="17"/>
      <c r="G798" s="17"/>
      <c r="H798" s="17"/>
    </row>
    <row r="799" spans="1:8" x14ac:dyDescent="0.25">
      <c r="A799" s="9"/>
      <c r="B799" s="16"/>
      <c r="C799" s="17"/>
      <c r="D799" s="17"/>
      <c r="E799" s="17"/>
      <c r="F799" s="17"/>
      <c r="G799" s="17"/>
      <c r="H799" s="17"/>
    </row>
    <row r="800" spans="1:8" x14ac:dyDescent="0.25">
      <c r="A800" s="9"/>
      <c r="B800" s="16"/>
      <c r="C800" s="17"/>
      <c r="D800" s="17"/>
      <c r="E800" s="17"/>
      <c r="F800" s="17"/>
      <c r="G800" s="17"/>
      <c r="H800" s="17"/>
    </row>
    <row r="801" spans="1:8" x14ac:dyDescent="0.25">
      <c r="A801" s="9"/>
      <c r="B801" s="16"/>
      <c r="C801" s="17"/>
      <c r="D801" s="17"/>
      <c r="E801" s="17"/>
      <c r="F801" s="17"/>
      <c r="G801" s="17"/>
      <c r="H801" s="17"/>
    </row>
    <row r="802" spans="1:8" x14ac:dyDescent="0.25">
      <c r="A802" s="9"/>
      <c r="B802" s="16"/>
      <c r="C802" s="17"/>
      <c r="D802" s="17"/>
      <c r="E802" s="17"/>
      <c r="F802" s="17"/>
      <c r="G802" s="17"/>
      <c r="H802" s="17"/>
    </row>
    <row r="803" spans="1:8" x14ac:dyDescent="0.25">
      <c r="A803" s="9"/>
      <c r="B803" s="16"/>
      <c r="C803" s="17"/>
      <c r="D803" s="17"/>
      <c r="E803" s="17"/>
      <c r="F803" s="17"/>
      <c r="G803" s="17"/>
      <c r="H803" s="17"/>
    </row>
    <row r="804" spans="1:8" x14ac:dyDescent="0.25">
      <c r="A804" s="9"/>
      <c r="B804" s="16"/>
      <c r="C804" s="17"/>
      <c r="D804" s="17"/>
      <c r="E804" s="17"/>
      <c r="F804" s="17"/>
      <c r="G804" s="17"/>
      <c r="H804" s="17"/>
    </row>
    <row r="805" spans="1:8" x14ac:dyDescent="0.25">
      <c r="A805" s="9"/>
      <c r="B805" s="16"/>
      <c r="C805" s="17"/>
      <c r="D805" s="17"/>
      <c r="E805" s="17"/>
      <c r="F805" s="17"/>
      <c r="G805" s="17"/>
      <c r="H805" s="17"/>
    </row>
    <row r="806" spans="1:8" x14ac:dyDescent="0.25">
      <c r="A806" s="9"/>
      <c r="B806" s="16"/>
      <c r="C806" s="17"/>
      <c r="D806" s="17"/>
      <c r="E806" s="17"/>
      <c r="F806" s="17"/>
      <c r="G806" s="17"/>
      <c r="H806" s="17"/>
    </row>
    <row r="807" spans="1:8" x14ac:dyDescent="0.25">
      <c r="A807" s="9"/>
      <c r="B807" s="16"/>
      <c r="C807" s="17"/>
      <c r="D807" s="17"/>
      <c r="E807" s="17"/>
      <c r="F807" s="17"/>
      <c r="G807" s="17"/>
      <c r="H807" s="17"/>
    </row>
    <row r="808" spans="1:8" x14ac:dyDescent="0.25">
      <c r="A808" s="9"/>
      <c r="B808" s="16"/>
      <c r="C808" s="17"/>
      <c r="D808" s="17"/>
      <c r="E808" s="17"/>
      <c r="F808" s="17"/>
      <c r="G808" s="17"/>
      <c r="H808" s="17"/>
    </row>
    <row r="809" spans="1:8" x14ac:dyDescent="0.25">
      <c r="A809" s="9"/>
      <c r="B809" s="16"/>
      <c r="C809" s="17"/>
      <c r="D809" s="17"/>
      <c r="E809" s="17"/>
      <c r="F809" s="17"/>
      <c r="G809" s="17"/>
      <c r="H809" s="17"/>
    </row>
    <row r="810" spans="1:8" x14ac:dyDescent="0.25">
      <c r="A810" s="9"/>
      <c r="B810" s="16"/>
      <c r="C810" s="17"/>
      <c r="D810" s="17"/>
      <c r="E810" s="17"/>
      <c r="F810" s="17"/>
      <c r="G810" s="17"/>
      <c r="H810" s="17"/>
    </row>
    <row r="811" spans="1:8" x14ac:dyDescent="0.25">
      <c r="A811" s="9"/>
      <c r="B811" s="16"/>
      <c r="C811" s="17"/>
      <c r="D811" s="17"/>
      <c r="E811" s="17"/>
      <c r="F811" s="17"/>
      <c r="G811" s="17"/>
      <c r="H811" s="17"/>
    </row>
    <row r="812" spans="1:8" x14ac:dyDescent="0.25">
      <c r="A812" s="9"/>
      <c r="B812" s="16"/>
      <c r="C812" s="17"/>
      <c r="D812" s="17"/>
      <c r="E812" s="17"/>
      <c r="F812" s="17"/>
      <c r="G812" s="17"/>
      <c r="H812" s="17"/>
    </row>
    <row r="813" spans="1:8" x14ac:dyDescent="0.25">
      <c r="A813" s="9"/>
      <c r="B813" s="16"/>
      <c r="C813" s="17"/>
      <c r="D813" s="17"/>
      <c r="E813" s="17"/>
      <c r="F813" s="17"/>
      <c r="G813" s="17"/>
      <c r="H813" s="17"/>
    </row>
    <row r="814" spans="1:8" x14ac:dyDescent="0.25">
      <c r="A814" s="9"/>
      <c r="B814" s="16"/>
      <c r="C814" s="17"/>
      <c r="D814" s="17"/>
      <c r="E814" s="17"/>
      <c r="F814" s="17"/>
      <c r="G814" s="17"/>
      <c r="H814" s="17"/>
    </row>
    <row r="815" spans="1:8" x14ac:dyDescent="0.25">
      <c r="A815" s="9"/>
      <c r="B815" s="16"/>
      <c r="C815" s="17"/>
      <c r="D815" s="17"/>
      <c r="E815" s="17"/>
      <c r="F815" s="17"/>
      <c r="G815" s="17"/>
      <c r="H815" s="17"/>
    </row>
    <row r="816" spans="1:8" x14ac:dyDescent="0.25">
      <c r="A816" s="9"/>
      <c r="B816" s="16"/>
      <c r="C816" s="17"/>
      <c r="D816" s="17"/>
      <c r="E816" s="17"/>
      <c r="F816" s="17"/>
      <c r="G816" s="17"/>
      <c r="H816" s="17"/>
    </row>
  </sheetData>
  <sheetProtection password="D646" sheet="1" objects="1" scenarios="1"/>
  <mergeCells count="50">
    <mergeCell ref="A492:B492"/>
    <mergeCell ref="A495:B495"/>
    <mergeCell ref="A455:B455"/>
    <mergeCell ref="A462:B462"/>
    <mergeCell ref="A466:B466"/>
    <mergeCell ref="A477:B477"/>
    <mergeCell ref="A478:B478"/>
    <mergeCell ref="A483:B483"/>
    <mergeCell ref="A438:B438"/>
    <mergeCell ref="A248:B248"/>
    <mergeCell ref="A285:B285"/>
    <mergeCell ref="A294:B294"/>
    <mergeCell ref="A303:B303"/>
    <mergeCell ref="A304:B304"/>
    <mergeCell ref="A366:B366"/>
    <mergeCell ref="A377:B377"/>
    <mergeCell ref="A390:B390"/>
    <mergeCell ref="A403:B403"/>
    <mergeCell ref="A404:B404"/>
    <mergeCell ref="A419:B419"/>
    <mergeCell ref="A232:B232"/>
    <mergeCell ref="A93:B93"/>
    <mergeCell ref="A96:B96"/>
    <mergeCell ref="A97:B97"/>
    <mergeCell ref="A118:B118"/>
    <mergeCell ref="A147:B147"/>
    <mergeCell ref="A182:B182"/>
    <mergeCell ref="A187:B187"/>
    <mergeCell ref="A188:B188"/>
    <mergeCell ref="A213:B213"/>
    <mergeCell ref="A222:B222"/>
    <mergeCell ref="A229:B229"/>
    <mergeCell ref="A88:B88"/>
    <mergeCell ref="A10:B10"/>
    <mergeCell ref="A11:B11"/>
    <mergeCell ref="A14:B14"/>
    <mergeCell ref="A17:B17"/>
    <mergeCell ref="A20:B20"/>
    <mergeCell ref="A42:B42"/>
    <mergeCell ref="A57:B57"/>
    <mergeCell ref="A66:B66"/>
    <mergeCell ref="A81:B81"/>
    <mergeCell ref="A84:B84"/>
    <mergeCell ref="A87:B87"/>
    <mergeCell ref="A6:H6"/>
    <mergeCell ref="A1:H1"/>
    <mergeCell ref="A2:H2"/>
    <mergeCell ref="A3:H3"/>
    <mergeCell ref="A4:H4"/>
    <mergeCell ref="A5:G5"/>
  </mergeCells>
  <pageMargins left="0.70866141732283472" right="0.70866141732283472" top="0.74803149606299213" bottom="0.74803149606299213" header="0.31496062992125984" footer="0.31496062992125984"/>
  <pageSetup paperSize="9" scale="6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2018-03-14T14:50:17Z</cp:lastPrinted>
  <dcterms:created xsi:type="dcterms:W3CDTF">2018-03-14T11:34:44Z</dcterms:created>
  <dcterms:modified xsi:type="dcterms:W3CDTF">2018-03-15T05:30:28Z</dcterms:modified>
</cp:coreProperties>
</file>